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4.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5.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6.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7.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dirfo-my.sharepoint.com/personal/helganermoen_burheim_dfo_no/Documents/Skrivebord/"/>
    </mc:Choice>
  </mc:AlternateContent>
  <xr:revisionPtr revIDLastSave="22" documentId="8_{D8D8F1A7-5766-4107-BD90-5E7EBF9DB5A0}" xr6:coauthVersionLast="47" xr6:coauthVersionMax="47" xr10:uidLastSave="{F4CB204F-32E4-475A-A991-445206D6026E}"/>
  <bookViews>
    <workbookView xWindow="-51720" yWindow="2700" windowWidth="51840" windowHeight="21120" tabRatio="775" xr2:uid="{00000000-000D-0000-FFFF-FFFF00000000}"/>
  </bookViews>
  <sheets>
    <sheet name="Introduksjon" sheetId="39" r:id="rId1"/>
    <sheet name="Ordliste" sheetId="25" r:id="rId2"/>
    <sheet name="A.Styring, ledelse, organiserin" sheetId="31" r:id="rId3"/>
    <sheet name="B. Kompetanse og kapasitet" sheetId="15" r:id="rId4"/>
    <sheet name="C. Bærekraft" sheetId="33" r:id="rId5"/>
    <sheet name="D.Innovasjon-leverandørutviklig" sheetId="6" r:id="rId6"/>
    <sheet name="E. Digitalisering" sheetId="14" r:id="rId7"/>
    <sheet name="F. Prosesseffektivisering" sheetId="9" r:id="rId8"/>
    <sheet name="G. Kostnadsbesparelser" sheetId="16" r:id="rId9"/>
    <sheet name="Oppsummering" sheetId="38" r:id="rId10"/>
    <sheet name="Oppsummering, fortsetter" sheetId="37" r:id="rId11"/>
    <sheet name="Bakgrunnsdata" sheetId="34" state="hidden" r:id="rId12"/>
  </sheets>
  <definedNames>
    <definedName name="_MailAutoSig" localSheetId="5">'D.Innovasjon-leverandørutviklig'!#REF!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2" i="34" l="1"/>
  <c r="N19" i="34"/>
  <c r="G26" i="34"/>
  <c r="G13" i="34"/>
  <c r="I21" i="14"/>
  <c r="J21" i="14" s="1"/>
  <c r="I26" i="33"/>
  <c r="J26" i="33" s="1"/>
  <c r="I20" i="16"/>
  <c r="I19" i="16"/>
  <c r="M45" i="34" s="1"/>
  <c r="I18" i="16"/>
  <c r="I17" i="16"/>
  <c r="I16" i="16"/>
  <c r="I15" i="16"/>
  <c r="I14" i="16"/>
  <c r="I13" i="16"/>
  <c r="I17" i="9"/>
  <c r="I16" i="9"/>
  <c r="I15" i="9"/>
  <c r="I14" i="9"/>
  <c r="I13" i="9"/>
  <c r="I12" i="9"/>
  <c r="I23" i="14"/>
  <c r="I22" i="14"/>
  <c r="I20" i="14"/>
  <c r="I19" i="14"/>
  <c r="I18" i="14"/>
  <c r="I17" i="14"/>
  <c r="M44" i="34" s="1"/>
  <c r="I16" i="14"/>
  <c r="I15" i="14"/>
  <c r="I14" i="14"/>
  <c r="I13" i="14"/>
  <c r="I25" i="6"/>
  <c r="I24" i="6"/>
  <c r="I23" i="6"/>
  <c r="I22" i="6"/>
  <c r="I21" i="6"/>
  <c r="I20" i="6"/>
  <c r="I19" i="6"/>
  <c r="I18" i="6"/>
  <c r="M43" i="34" s="1"/>
  <c r="I17" i="6"/>
  <c r="I16" i="6"/>
  <c r="I15" i="6"/>
  <c r="I14" i="6"/>
  <c r="I13" i="6"/>
  <c r="I28" i="33"/>
  <c r="I27" i="33"/>
  <c r="I25" i="33"/>
  <c r="M20" i="34" s="1"/>
  <c r="I24" i="33"/>
  <c r="I23" i="33"/>
  <c r="I22" i="33"/>
  <c r="I21" i="33"/>
  <c r="I20" i="33"/>
  <c r="M19" i="34" s="1"/>
  <c r="I19" i="33"/>
  <c r="I18" i="33"/>
  <c r="I17" i="33"/>
  <c r="I16" i="33"/>
  <c r="I15" i="33"/>
  <c r="M18" i="34" s="1"/>
  <c r="I14" i="33"/>
  <c r="I13" i="33"/>
  <c r="I12" i="33"/>
  <c r="I11" i="33"/>
  <c r="I22" i="15"/>
  <c r="I21" i="15"/>
  <c r="I20" i="15"/>
  <c r="I19" i="15"/>
  <c r="I18" i="15"/>
  <c r="M26" i="34" s="1"/>
  <c r="I17" i="15"/>
  <c r="I16" i="15"/>
  <c r="M24" i="34" s="1"/>
  <c r="I15" i="15"/>
  <c r="M23" i="34" s="1"/>
  <c r="I14" i="15"/>
  <c r="I13" i="15"/>
  <c r="I36" i="31"/>
  <c r="I35" i="31"/>
  <c r="I34" i="31"/>
  <c r="I33" i="31"/>
  <c r="I32" i="31"/>
  <c r="I31" i="31"/>
  <c r="I30" i="31"/>
  <c r="I29" i="31"/>
  <c r="I28" i="31"/>
  <c r="I27" i="31"/>
  <c r="I26" i="31"/>
  <c r="I25" i="31"/>
  <c r="I23" i="31"/>
  <c r="I22" i="31"/>
  <c r="I21" i="31"/>
  <c r="I20" i="31"/>
  <c r="I19" i="31"/>
  <c r="I18" i="31"/>
  <c r="I17" i="31"/>
  <c r="I16" i="31"/>
  <c r="I15" i="31"/>
  <c r="I14" i="31"/>
  <c r="I24" i="31"/>
  <c r="M31" i="34" l="1"/>
  <c r="J12" i="9"/>
  <c r="J13" i="14"/>
  <c r="M42" i="34"/>
  <c r="M25" i="34"/>
  <c r="J13" i="15"/>
  <c r="J13" i="16"/>
  <c r="J22" i="14"/>
  <c r="J24" i="6"/>
  <c r="J17" i="6"/>
  <c r="J13" i="6"/>
  <c r="M33" i="34"/>
  <c r="J21" i="33"/>
  <c r="M32" i="34"/>
  <c r="J11" i="33"/>
  <c r="J19" i="15"/>
  <c r="J15" i="15"/>
  <c r="J22" i="31"/>
  <c r="M41" i="34"/>
  <c r="J14" i="31"/>
  <c r="J15" i="16"/>
  <c r="J14" i="9"/>
  <c r="J15" i="14"/>
  <c r="J16" i="33"/>
  <c r="M33" i="38"/>
  <c r="G11" i="34" s="1"/>
  <c r="J25" i="31"/>
  <c r="L33" i="38" l="1"/>
  <c r="F11" i="34" s="1"/>
  <c r="M143" i="38"/>
  <c r="G55" i="34" s="1"/>
  <c r="M144" i="38"/>
  <c r="G56" i="34" s="1"/>
  <c r="N45" i="34" s="1"/>
  <c r="M60" i="37" s="1"/>
  <c r="L60" i="37"/>
  <c r="M126" i="38"/>
  <c r="G49" i="34" s="1"/>
  <c r="M127" i="38"/>
  <c r="G50" i="34" s="1"/>
  <c r="M107" i="38"/>
  <c r="M108" i="38"/>
  <c r="M109" i="38"/>
  <c r="G43" i="34" s="1"/>
  <c r="M110" i="38"/>
  <c r="G44" i="34" s="1"/>
  <c r="N22" i="34" s="1"/>
  <c r="M38" i="37" s="1"/>
  <c r="L59" i="37"/>
  <c r="L109" i="38"/>
  <c r="F43" i="34" s="1"/>
  <c r="M90" i="38"/>
  <c r="M91" i="38"/>
  <c r="M89" i="38"/>
  <c r="L58" i="37"/>
  <c r="M70" i="38"/>
  <c r="M35" i="37" s="1"/>
  <c r="M71" i="38"/>
  <c r="M72" i="38"/>
  <c r="G28" i="34" s="1"/>
  <c r="M73" i="38"/>
  <c r="G29" i="34" s="1"/>
  <c r="M69" i="38"/>
  <c r="L34" i="37"/>
  <c r="L35" i="37"/>
  <c r="L36" i="37"/>
  <c r="J27" i="33"/>
  <c r="M51" i="38"/>
  <c r="G18" i="34" s="1"/>
  <c r="M52" i="38"/>
  <c r="G19" i="34" s="1"/>
  <c r="M53" i="38"/>
  <c r="G20" i="34" s="1"/>
  <c r="M35" i="38"/>
  <c r="M34" i="38"/>
  <c r="G12" i="34" s="1"/>
  <c r="M32" i="38"/>
  <c r="G10" i="34" s="1"/>
  <c r="M31" i="38"/>
  <c r="G9" i="34" s="1"/>
  <c r="N30" i="34" s="1"/>
  <c r="M30" i="38"/>
  <c r="G8" i="34" s="1"/>
  <c r="L39" i="37"/>
  <c r="L40" i="37"/>
  <c r="L41" i="37"/>
  <c r="L42" i="37"/>
  <c r="J18" i="31"/>
  <c r="J31" i="31"/>
  <c r="N37" i="34" l="1"/>
  <c r="M19" i="37" s="1"/>
  <c r="G58" i="34"/>
  <c r="N14" i="34" s="1"/>
  <c r="N36" i="34"/>
  <c r="G52" i="34"/>
  <c r="N13" i="34" s="1"/>
  <c r="G36" i="34"/>
  <c r="N21" i="34" s="1"/>
  <c r="M37" i="37" s="1"/>
  <c r="G35" i="34"/>
  <c r="N43" i="34" s="1"/>
  <c r="M58" i="37" s="1"/>
  <c r="G34" i="34"/>
  <c r="G42" i="34"/>
  <c r="N44" i="34" s="1"/>
  <c r="M59" i="37" s="1"/>
  <c r="G41" i="34"/>
  <c r="N35" i="34" s="1"/>
  <c r="M17" i="37" s="1"/>
  <c r="G27" i="34"/>
  <c r="G25" i="34"/>
  <c r="N24" i="34"/>
  <c r="M40" i="37" s="1"/>
  <c r="N26" i="34"/>
  <c r="M42" i="37" s="1"/>
  <c r="N25" i="34"/>
  <c r="M41" i="37" s="1"/>
  <c r="N23" i="34"/>
  <c r="M39" i="37" s="1"/>
  <c r="G22" i="34"/>
  <c r="N42" i="34" s="1"/>
  <c r="G15" i="34"/>
  <c r="N41" i="34" s="1"/>
  <c r="M12" i="37"/>
  <c r="L72" i="38"/>
  <c r="F28" i="34" s="1"/>
  <c r="J35" i="31"/>
  <c r="L51" i="38"/>
  <c r="F18" i="34" s="1"/>
  <c r="L57" i="37"/>
  <c r="L56" i="37"/>
  <c r="L144" i="38"/>
  <c r="F56" i="34" s="1"/>
  <c r="L108" i="38"/>
  <c r="F42" i="34" s="1"/>
  <c r="L15" i="37"/>
  <c r="L73" i="38"/>
  <c r="F29" i="34" s="1"/>
  <c r="L14" i="37"/>
  <c r="L13" i="37"/>
  <c r="M14" i="37"/>
  <c r="L90" i="38"/>
  <c r="F35" i="34" s="1"/>
  <c r="L34" i="38"/>
  <c r="F12" i="34" s="1"/>
  <c r="M18" i="37"/>
  <c r="L71" i="38"/>
  <c r="F27" i="34" s="1"/>
  <c r="L70" i="38"/>
  <c r="F26" i="34" s="1"/>
  <c r="L69" i="38"/>
  <c r="F25" i="34" s="1"/>
  <c r="L127" i="38"/>
  <c r="F50" i="34" s="1"/>
  <c r="N34" i="34" l="1"/>
  <c r="M16" i="37" s="1"/>
  <c r="G38" i="34"/>
  <c r="N11" i="34" s="1"/>
  <c r="G46" i="34"/>
  <c r="N12" i="34" s="1"/>
  <c r="N33" i="34"/>
  <c r="M15" i="37" s="1"/>
  <c r="N20" i="34"/>
  <c r="M36" i="37" s="1"/>
  <c r="N18" i="34"/>
  <c r="M34" i="37" s="1"/>
  <c r="N31" i="34"/>
  <c r="M13" i="37" s="1"/>
  <c r="G31" i="34"/>
  <c r="N10" i="34" s="1"/>
  <c r="F31" i="34"/>
  <c r="M10" i="34" s="1"/>
  <c r="N9" i="34"/>
  <c r="M57" i="37"/>
  <c r="N8" i="34"/>
  <c r="M56" i="37"/>
  <c r="L53" i="38"/>
  <c r="F20" i="34" s="1"/>
  <c r="L52" i="38"/>
  <c r="F19" i="34" s="1"/>
  <c r="M30" i="34"/>
  <c r="L12" i="37" s="1"/>
  <c r="F22" i="34" l="1"/>
  <c r="M9" i="34" s="1"/>
  <c r="L126" i="38"/>
  <c r="M36" i="34"/>
  <c r="L18" i="37" s="1"/>
  <c r="M22" i="34"/>
  <c r="L38" i="37" s="1"/>
  <c r="L110" i="38"/>
  <c r="F44" i="34" s="1"/>
  <c r="L107" i="38"/>
  <c r="F41" i="34" s="1"/>
  <c r="M35" i="34"/>
  <c r="L17" i="37" s="1"/>
  <c r="M21" i="34"/>
  <c r="L37" i="37" s="1"/>
  <c r="L91" i="38"/>
  <c r="F36" i="34" s="1"/>
  <c r="L89" i="38"/>
  <c r="M34" i="34"/>
  <c r="L16" i="37" s="1"/>
  <c r="L30" i="38"/>
  <c r="F8" i="34" s="1"/>
  <c r="L35" i="38"/>
  <c r="F13" i="34" s="1"/>
  <c r="L31" i="38"/>
  <c r="F9" i="34" s="1"/>
  <c r="F49" i="34" l="1"/>
  <c r="F52" i="34" s="1"/>
  <c r="M13" i="34" s="1"/>
  <c r="F34" i="34"/>
  <c r="F38" i="34" s="1"/>
  <c r="M11" i="34" s="1"/>
  <c r="F46" i="34"/>
  <c r="M12" i="34" s="1"/>
  <c r="L143" i="38" l="1"/>
  <c r="M37" i="34"/>
  <c r="L19" i="37" s="1"/>
  <c r="L32" i="38"/>
  <c r="F10" i="34" s="1"/>
  <c r="F15" i="34" s="1"/>
  <c r="F55" i="34" l="1"/>
  <c r="F58" i="34" s="1"/>
  <c r="M14" i="34" s="1"/>
  <c r="M8" i="34"/>
</calcChain>
</file>

<file path=xl/sharedStrings.xml><?xml version="1.0" encoding="utf-8"?>
<sst xmlns="http://schemas.openxmlformats.org/spreadsheetml/2006/main" count="811" uniqueCount="462">
  <si>
    <t>Ordliste med forklaring</t>
  </si>
  <si>
    <t>Ord</t>
  </si>
  <si>
    <t>Ordforklaring</t>
  </si>
  <si>
    <t>Anskaffelsesfunksjonen</t>
  </si>
  <si>
    <t>Omfatter alt som foregår av anskaffelsesaktiviteter både sentralt og desentralt i virksomheten. I de fleste virksomheter vil den omfatte store deler av organisasjonen, f.eks. budsjetteiere, fagpersoner, bestillere og brukere, som alle er involvert i deler av anskaffelsesprosessen. Anskaffelsesfunksjonen inkluderer innkjøpenheten, men er ikke avgrenset til denne.</t>
  </si>
  <si>
    <t>Anskaffelsesstrategi</t>
  </si>
  <si>
    <t>Viser virksomhetens overordnede veivalg og satsinger for anskaffelser. Den prioriterer tiltak virksomheten skal gjennomføre for å nå sine overordnede og langsiktige mål.</t>
  </si>
  <si>
    <t>Avfallshierarkiet, eller avfallspyramiden, er en figur som illustrerer prioriteringene i norsk avfallspolitikk og EUs rammedirektiv for avfall. Hierarkiet består av fem lag: lage mindre avfall, bruke ting om igjen, materialgjenvinning, utnyttelse av energi, og deponering (tapte ressurser).</t>
  </si>
  <si>
    <t>Bærekraft</t>
  </si>
  <si>
    <t>I dette verktøyet omfatter bærekraft: 1) klima og miljø, 2) arbeidslivskriminalitet, 3) menneskerettigheter og 4) andre samfunnshensyn.</t>
  </si>
  <si>
    <t>Digitalisering</t>
  </si>
  <si>
    <t xml:space="preserve">Digitalisering handler om å gjøre analog informasjon digital, og spre bruken av verktøy som kan håndtere digital informasjon. </t>
  </si>
  <si>
    <t>Fullmaktstruktur</t>
  </si>
  <si>
    <t>Angir hvem som har fullmakt til å forplikte en virksomhet økonomisk eller på annen måte.</t>
  </si>
  <si>
    <t>Høyrisikoanskaffelser</t>
  </si>
  <si>
    <t>Anskaffelser innenfor produktkategorier der det er dokumentert systematiske brudd på grunnleggende menneskerettigheter i leverandørkjeden.</t>
  </si>
  <si>
    <t>Innkjøpsenhet</t>
  </si>
  <si>
    <t>Dedikerte innkjøpsressurser, én eller flere, som er plassert sentralt i virksomheten. Har typisk hovedansvar for anskaffelsesfaget, både utvikling og gjennomføring av anskaffelser på vegne av virksomheten.</t>
  </si>
  <si>
    <t>Innovasjon</t>
  </si>
  <si>
    <t>Innovative anskaffelser</t>
  </si>
  <si>
    <t>Kontraktsoppfølging</t>
  </si>
  <si>
    <t>Fasen fra kontrakt er signert til kontrakten utløper, og inkluderer både oppfølging av brukere av kontrakten og leverandører.</t>
  </si>
  <si>
    <t>Konkurransestrategi</t>
  </si>
  <si>
    <t>Kostnadsbesparelser</t>
  </si>
  <si>
    <t>KPI</t>
  </si>
  <si>
    <t>Leverandørutvikling</t>
  </si>
  <si>
    <t>PI</t>
  </si>
  <si>
    <t>Prosesseffektivisering</t>
  </si>
  <si>
    <t>Resultatansvar</t>
  </si>
  <si>
    <t xml:space="preserve">Ansvaret for å oppnå spesifikke resultater på de fastsatte målene.  </t>
  </si>
  <si>
    <t>Styring</t>
  </si>
  <si>
    <t>Sømløs dataflyt</t>
  </si>
  <si>
    <t>Virksomhetsstrategi</t>
  </si>
  <si>
    <t>A. Styring, ledelse og organisering</t>
  </si>
  <si>
    <t>Påstand</t>
  </si>
  <si>
    <t>Svar</t>
  </si>
  <si>
    <t>A.1</t>
  </si>
  <si>
    <t>Toppledelse</t>
  </si>
  <si>
    <t>A.1.1</t>
  </si>
  <si>
    <t>Det strategiske ansvaret for anskaffelser er tydelig plassert i toppledergruppen.</t>
  </si>
  <si>
    <t>Ikke relevant</t>
  </si>
  <si>
    <t>A.1.2</t>
  </si>
  <si>
    <t>A.1.3</t>
  </si>
  <si>
    <t>A.1.4</t>
  </si>
  <si>
    <t>A.2</t>
  </si>
  <si>
    <t>A.2.1</t>
  </si>
  <si>
    <t>Virksomheten har oppdaterte styringsdokumenter for anskaffelser.</t>
  </si>
  <si>
    <t>A.2.2</t>
  </si>
  <si>
    <t>A.2.3</t>
  </si>
  <si>
    <t>Det er utarbeidet en handlingsplan med tiltak, frister og ansvarsfordeling.</t>
  </si>
  <si>
    <t>A.2.4</t>
  </si>
  <si>
    <t>Virksomheten har hensiktsmessige planprosesser for behovsdekning.</t>
  </si>
  <si>
    <t>A.3</t>
  </si>
  <si>
    <t>A.3.1</t>
  </si>
  <si>
    <t>A.3.2</t>
  </si>
  <si>
    <t>A.3.3</t>
  </si>
  <si>
    <t>Det er utarbeidet analyser av avtaledekning og avtalelojalitet.</t>
  </si>
  <si>
    <t>A.4</t>
  </si>
  <si>
    <t>Organisering</t>
  </si>
  <si>
    <t>A.4.1</t>
  </si>
  <si>
    <t>Virksomheten har en definert innkjøpsansvarlig med tydelig mandat og ansvar.</t>
  </si>
  <si>
    <t>A.4.2</t>
  </si>
  <si>
    <t>Innkjøpsenheten har mandat til å være involvert i  hele virksomhetens anskaffelsesportefølje.</t>
  </si>
  <si>
    <t xml:space="preserve">Det gjennomføres ikke anskaffelsesprosesser uten at innkjøpsenheten involveres enten på aktivitets-, styrings-, eller informasjonsbasis. Innkjøpsenheten har et definert ansvar for at regelverket for offentlige anskaffelser etterleves, og for å sikre at brukernes behov og leverandørens plikter oppfylles i kontraktsperioden. Det er klart definert når behovshaver eier avtalen, og når innkjøpsenheten eier den. </t>
  </si>
  <si>
    <t>A.4.3</t>
  </si>
  <si>
    <t>A.4.4</t>
  </si>
  <si>
    <t xml:space="preserve">Ansvaret for kontraktsoppfølging  er tydelig plassert, og fordelt mellom innkjøpsenheten og fagenheter/avdelinger. </t>
  </si>
  <si>
    <t>A.5</t>
  </si>
  <si>
    <t>Rolle- og ansvarsfordeling</t>
  </si>
  <si>
    <t>A.5.1</t>
  </si>
  <si>
    <t>Virksomheten har en fullmaktstruktur for anskaffelsesprosessen.</t>
  </si>
  <si>
    <t>A.5.2</t>
  </si>
  <si>
    <t>A.5.3</t>
  </si>
  <si>
    <t>A.5.4</t>
  </si>
  <si>
    <t>Det er et godt samarbeid mellom innkjøpsenheten og fagavdelingen.</t>
  </si>
  <si>
    <t>Innkjøpsenheten og relevante fagressurser samarbeider fra starten av anskaffelsesprosessen. Det er lagt til rette for godt samarbeid gjennom kultur og rutiner.</t>
  </si>
  <si>
    <t>Det er etablert rolle- og ansvarsbeskrivelser for alle som har roller relatert til anskaffelsesprosessen, som samlet dekker alle relevante aktiviteter og oppgaver. Rollebeskrivelser er tilgjengelige for ansatte på intranett eller lignende. Det stilles klare forventninger til den enkeltes rolle.</t>
  </si>
  <si>
    <t>Anskaffelser gjennomføres i tverrfaglige anskaffelsesteam.</t>
  </si>
  <si>
    <t xml:space="preserve">De strategisk viktige anskaffelsene gjennomføres av tverrfaglige anskaffelsesteam med ulik kompetanse (faglig, juridisk, økonomisk, teknisk og merkantil). Sluttbrukere av den aktuelle ytelsen involveres for å sikre god behovsdekning der det er relevant.  </t>
  </si>
  <si>
    <t>A.6</t>
  </si>
  <si>
    <t>Innkjøps-
samarbeid</t>
  </si>
  <si>
    <t>Virksomheten er en del av et innkjøpssamarbeid.</t>
  </si>
  <si>
    <t xml:space="preserve">Virksomheten inngår i hensiktsmessige innkjøpssamarbeid, f.eks. med virksomheter i samme sektor eller region. Innkjøpssamarbeidet samordner behov i felles avtaler der det er hensiktsmessig, og fungerer som et kompetansefellesskap. </t>
  </si>
  <si>
    <t>Innkjøpssamarbeidet har klart definerte mål og ansvarsområder.</t>
  </si>
  <si>
    <t>Innkjøpssamarbeidets mål, mandat og oppgaver er klart definert, og forankret i ledelsen til alle virksomhetene som inngår i samarbeidet. Det er tydelig hva som er ansvaret til innkjøpssamarbeidet/vertsvirksomheten, og hva som er ansvaret ute i den enkelte virksomhet.</t>
  </si>
  <si>
    <t>B. Kompetanse og kapasitet</t>
  </si>
  <si>
    <t xml:space="preserve"> </t>
  </si>
  <si>
    <t>Område</t>
  </si>
  <si>
    <t>Verdi</t>
  </si>
  <si>
    <t>B.1</t>
  </si>
  <si>
    <t>Kompetanse-
styring</t>
  </si>
  <si>
    <t>B.1.1</t>
  </si>
  <si>
    <t>B.1.2</t>
  </si>
  <si>
    <t>B.2</t>
  </si>
  <si>
    <t>Anskaffelses-
kompetanse</t>
  </si>
  <si>
    <t>B.2.1</t>
  </si>
  <si>
    <t>B.2.2</t>
  </si>
  <si>
    <t>Virksomheten har tilstrekkelig kompetanse til å gjennomføre konkurranser.</t>
  </si>
  <si>
    <t>B.2.3</t>
  </si>
  <si>
    <t>B.2.4</t>
  </si>
  <si>
    <t>B.3</t>
  </si>
  <si>
    <t>Kapasitet i anskaffelses-
funskjonen</t>
  </si>
  <si>
    <t>B.3.1</t>
  </si>
  <si>
    <t>Virksomheten har tilstrekkelig tid og ressurser til styring og ledelse, og utvikling av anskaffelsesfunksjonen.</t>
  </si>
  <si>
    <t>B.3.2</t>
  </si>
  <si>
    <t xml:space="preserve">Virksomheten har tilstrekkelig tid og ressurser til å avklare behov og forberede konkurranser på en god måte.
</t>
  </si>
  <si>
    <t>B.3.3</t>
  </si>
  <si>
    <t>Virksomheten har tilstrekkelig tid og ressurser til å gjennomføre konkurranser på en god måte.</t>
  </si>
  <si>
    <t>B.3.4</t>
  </si>
  <si>
    <t>Virksomheten har tilstrekkelig tid og ressurser til å følge opp kontrakter og leverandører på en god måte.</t>
  </si>
  <si>
    <t>C. Bærekraftige anskaffelser</t>
  </si>
  <si>
    <t>C.1</t>
  </si>
  <si>
    <t xml:space="preserve">Mål og rapportering </t>
  </si>
  <si>
    <t>C.1.1</t>
  </si>
  <si>
    <t>Virksomheten har klare og relevante mål for å ivareta klima og miljø i sine anskaffelser.</t>
  </si>
  <si>
    <t>C.1.2</t>
  </si>
  <si>
    <t>C.1.3</t>
  </si>
  <si>
    <t>C.1.4</t>
  </si>
  <si>
    <t>C.1.5</t>
  </si>
  <si>
    <t>C.2</t>
  </si>
  <si>
    <t>Rutiner og praksis</t>
  </si>
  <si>
    <t>C.2.1</t>
  </si>
  <si>
    <t>C.2.2</t>
  </si>
  <si>
    <t>Klima og miljø blir ivaretatt i anskaffelsesprosesser.</t>
  </si>
  <si>
    <t>C.2.3</t>
  </si>
  <si>
    <t>C.2.4</t>
  </si>
  <si>
    <t>Grunnleggende menneskerettigheter i leverandørkjeden blir ivaretatt i anskaffelsesprosesser.</t>
  </si>
  <si>
    <t>Virksomheten har rutiner som sørger for ivaretakelse av andre samfunnshensyn.</t>
  </si>
  <si>
    <t>C.3</t>
  </si>
  <si>
    <t>C.3.1</t>
  </si>
  <si>
    <t>C.3.2</t>
  </si>
  <si>
    <t>C.3.3</t>
  </si>
  <si>
    <t>C.4</t>
  </si>
  <si>
    <t>Kompetanse</t>
  </si>
  <si>
    <t>C.4.1</t>
  </si>
  <si>
    <t>C.5</t>
  </si>
  <si>
    <t>C.5.1</t>
  </si>
  <si>
    <t>Virksomheten har definert hvor ansvaret for ivaretakelse av bærekraft i anskaffelser skal ligge.</t>
  </si>
  <si>
    <t>Hovedansvaret for å ivareta bærekraft ligger på ledernivå, og det er klart definert hvem som har ansvar for ivaretakelse av bærekraft i de ulike delene av anskaffelsesprosessen, inkludert kontraktsoppfølging. I fasen for kontraktsoppfølging inkluderer ansvaret oppfølging av både brukere av avtalen og leverandøren.</t>
  </si>
  <si>
    <t>Mål og 
rapportering</t>
  </si>
  <si>
    <t>D.1.1</t>
  </si>
  <si>
    <t>Virksomheten har klare og relevante mål for leverandørutvikling.</t>
  </si>
  <si>
    <t>D.1.2</t>
  </si>
  <si>
    <t>D.1.3</t>
  </si>
  <si>
    <t>D.1.4</t>
  </si>
  <si>
    <t xml:space="preserve">Rutiner 
og praksis </t>
  </si>
  <si>
    <t>D.2.2</t>
  </si>
  <si>
    <t>Virksomheten har oversikt over og rutiner for å følge opp de strategisk viktigste leverandørene og leveransene.</t>
  </si>
  <si>
    <t>D.2.3</t>
  </si>
  <si>
    <t>Virksomheten har god kontraktsoppfølging og gir strukturert tilbakemelding til leverandører.</t>
  </si>
  <si>
    <t>D.2.4</t>
  </si>
  <si>
    <t>Virksomheten legger til rette for at oppstartselskaper, små selskaper og sosiale entreprenører har mulighet for å levere tilbud.</t>
  </si>
  <si>
    <t>D.2.6</t>
  </si>
  <si>
    <t>Det gjennomføres markedsdialog med potensielle leverandører, der det egner seg.</t>
  </si>
  <si>
    <t>D.2.7</t>
  </si>
  <si>
    <t>Det benyttes åpne spesifikasjoner for å legge til rette for innovasjon.</t>
  </si>
  <si>
    <t>D.3.1</t>
  </si>
  <si>
    <t xml:space="preserve">Kompetanse </t>
  </si>
  <si>
    <t>Virksomheten har tilstrekkelig kompetanse til å jobbe aktivt med leverandørutvikling.</t>
  </si>
  <si>
    <t>E.1</t>
  </si>
  <si>
    <t>E.1.1</t>
  </si>
  <si>
    <t>E.1.2</t>
  </si>
  <si>
    <t>E.2</t>
  </si>
  <si>
    <t>E.2.1</t>
  </si>
  <si>
    <t>E.3</t>
  </si>
  <si>
    <t>E.3.1</t>
  </si>
  <si>
    <t xml:space="preserve">Virksomheten bruker og utnytter potensialet i digitale verktøy i konkurransegjennomføringen. </t>
  </si>
  <si>
    <t>Virksomheten bruker og utnytter potensialet i digitale verktøy til bestilling og konktraktsoppfølging.</t>
  </si>
  <si>
    <t xml:space="preserve">Virksomheten har analyseverktøy som brukes i styring og ledelse av anskaffelsesporteføljen. </t>
  </si>
  <si>
    <t>E.4</t>
  </si>
  <si>
    <t>E.4.1</t>
  </si>
  <si>
    <t>Data flyter sømløst mellom virksomhetens digitale verktøy i anskaffelsesprosessen, og andre relaterte prosesser.</t>
  </si>
  <si>
    <t xml:space="preserve">Virksomheten kan vise til at digitalisering av anskaffelsesprosessen (og andre relaterte prosesser) bidrar til enklere, mer tidseffektive prosesser, kvalitativt bedre prosesser eller oppnåelse av andre mål virksomheten har satt seg. </t>
  </si>
  <si>
    <t>Virksomheten har tilstrekkelig kompetanse til å bruke digitale verktøy i gjennomføring og styring av anskaffelser.</t>
  </si>
  <si>
    <t>Virksomheten har tilstrekkelig kompetanse til å fange opp behov og muligheter for digitalisering av anskaffelsesprosessen og styring.</t>
  </si>
  <si>
    <t>G.1.1</t>
  </si>
  <si>
    <t>G.1.2</t>
  </si>
  <si>
    <t>Virksomheten har implementert en standardisert anskaffelsesprosess.</t>
  </si>
  <si>
    <t>G.1</t>
  </si>
  <si>
    <t xml:space="preserve">Mål 
og rapportering </t>
  </si>
  <si>
    <t>Virksomheten har klare og relevante mål for kostnadsbesparelser for anskaffelser.</t>
  </si>
  <si>
    <t>G.2</t>
  </si>
  <si>
    <t>G.2.1</t>
  </si>
  <si>
    <t>Anskaffelsesfunksjonen har et godt kunnskapsgrunnlag for å identifisere og prioritere mulige besparelsestiltak.</t>
  </si>
  <si>
    <t>G.2.2</t>
  </si>
  <si>
    <t>Virksomheten har tiltak for å oppnå kostnadsbesparelser i konkurransegjennomføringsfasen.</t>
  </si>
  <si>
    <t>Virksomheten har tiltak for å oppnå kostnadsbesparelser i kontraktsoppfølgingsfasen.</t>
  </si>
  <si>
    <t xml:space="preserve">Virksomheten har oppnådd kostnadsbesparelser gjennom anskaffelser. </t>
  </si>
  <si>
    <t>A</t>
  </si>
  <si>
    <t>Styring, ledelse og organisering</t>
  </si>
  <si>
    <t>B</t>
  </si>
  <si>
    <t>C</t>
  </si>
  <si>
    <t>D</t>
  </si>
  <si>
    <t>Innovasjon og leverandørutvikling</t>
  </si>
  <si>
    <t>E</t>
  </si>
  <si>
    <t>F</t>
  </si>
  <si>
    <t>G</t>
  </si>
  <si>
    <t>Prosess-effektivisering</t>
  </si>
  <si>
    <t>Evaluering</t>
  </si>
  <si>
    <t>Ambisjon</t>
  </si>
  <si>
    <t>Innkjøpssamarbeid</t>
  </si>
  <si>
    <t>Her kan du skrive en kommentar</t>
  </si>
  <si>
    <t>Områder</t>
  </si>
  <si>
    <t>Kompetansestyring</t>
  </si>
  <si>
    <t>Anskaffelseskompetanse</t>
  </si>
  <si>
    <t xml:space="preserve">Kapasitet </t>
  </si>
  <si>
    <t>C. Bærekraft</t>
  </si>
  <si>
    <t>Mål og rapportering</t>
  </si>
  <si>
    <t>D. Innovasjon og leverandørutvikling</t>
  </si>
  <si>
    <t>D.1</t>
  </si>
  <si>
    <t>D.2</t>
  </si>
  <si>
    <t>D.3</t>
  </si>
  <si>
    <t>E. Digitalisering</t>
  </si>
  <si>
    <t>F. Prosesseffektivisering</t>
  </si>
  <si>
    <t>F.1</t>
  </si>
  <si>
    <t>F.2</t>
  </si>
  <si>
    <t>G. Kostnadsbesparelser</t>
  </si>
  <si>
    <t>Her kan du skrive kommentar</t>
  </si>
  <si>
    <t>Dimensjon</t>
  </si>
  <si>
    <t>Klima og miljø</t>
  </si>
  <si>
    <t>Menneskerettigheter</t>
  </si>
  <si>
    <t>Behovsfasen</t>
  </si>
  <si>
    <t>Konkurransegjennomføring</t>
  </si>
  <si>
    <t>Oppsummering av egen evalueringen</t>
  </si>
  <si>
    <t>Roller og ansvarsfordeling</t>
  </si>
  <si>
    <t>Totalen</t>
  </si>
  <si>
    <t>Alle kompetanseområdene</t>
  </si>
  <si>
    <t>Lønns og arbeidsvilkår</t>
  </si>
  <si>
    <t>Kapasitet</t>
  </si>
  <si>
    <t>Svaralternativene</t>
  </si>
  <si>
    <t>Helt uenig</t>
  </si>
  <si>
    <t>Delvis uenig</t>
  </si>
  <si>
    <t>Verken enig eller uenig</t>
  </si>
  <si>
    <t>Delvis enig</t>
  </si>
  <si>
    <t>Helt enig</t>
  </si>
  <si>
    <t xml:space="preserve">Virksomheten har gode data og KPIer for måling av ivaretakelse av grunnleggende menneskerettigheter i anskaffelsene sine, som rapporteres til ledelsen regelmessig. Eksempler på KPIer er antall høyrisikoanskaffelser hvor det er brukt krav, kriterier og/eller kontraktsvilkår til ivaretakelse av grunnleggende menneskerettigheter, og antall anskaffelser der kravene er fulgt opp aktivt. Rapporteringen inneholder funn i kontraktsoppfølgingen og eventuelt revisjoner, som lovbrudd eller brudd på kontraktskrav, inkludert hvilke tiltak som er iverksatt og hvordan dette følges opp. </t>
  </si>
  <si>
    <t xml:space="preserve">Virksomheten bruker som hovedregel åpne spesifikasjoner for å oppmuntre leverandører til å foreslå sine beste løsninger og legge til rette for utvikling. Det kan være funksjonsspesifikasjoner eller ytelsesspesifikasjoner, som begge legger til rette for at leverandørene kan tilby sine beste løsninger for å dekke behovet. </t>
  </si>
  <si>
    <t>Virksomheten har rolle- og ansvarsbeskrivelser for anskaffelsesprosessen med klart definerte oppgaver, som er kommunisert til alle ansatte.</t>
  </si>
  <si>
    <t xml:space="preserve">Innkjøpsleder og innkjøpsenheten har tilstrekkelig kompetanse til å styre og videreutvikle anskaffelsesfunksjonen. </t>
  </si>
  <si>
    <t xml:space="preserve">Innkjøpsleder og innkjøpsenheten har tilstrekkelig kapasitet til å styre, lede og videreutvikle anskaffelsesfunksjonen. </t>
  </si>
  <si>
    <t>Virksomheten jobber kontinuerlig for å identifisere tiltak for å forbedre anskaffelsesprosessen.</t>
  </si>
  <si>
    <t>A.4.5</t>
  </si>
  <si>
    <t>A.4.6</t>
  </si>
  <si>
    <t>A.6.1</t>
  </si>
  <si>
    <t>A.6.2</t>
  </si>
  <si>
    <t>Del</t>
  </si>
  <si>
    <t>Menneske-rettigheter</t>
  </si>
  <si>
    <t>Kant</t>
  </si>
  <si>
    <t>Kompetanse og kapasitet</t>
  </si>
  <si>
    <t>Andre samfunnshensyn</t>
  </si>
  <si>
    <t>Organisering og rutiner</t>
  </si>
  <si>
    <t>C.3.4</t>
  </si>
  <si>
    <t>C.3.5</t>
  </si>
  <si>
    <t>C.5.2</t>
  </si>
  <si>
    <t>Lønn- og arbeidsvilkår</t>
  </si>
  <si>
    <t>Andre samfunns-hensyn</t>
  </si>
  <si>
    <t>D.2.5</t>
  </si>
  <si>
    <t>D.3.2</t>
  </si>
  <si>
    <t>E.2.2</t>
  </si>
  <si>
    <t>E.2.3</t>
  </si>
  <si>
    <t>E.2.4</t>
  </si>
  <si>
    <t>E.2.5</t>
  </si>
  <si>
    <t>E.2.6</t>
  </si>
  <si>
    <t>E.4.2</t>
  </si>
  <si>
    <t>F.1.1</t>
  </si>
  <si>
    <t>F.1.2</t>
  </si>
  <si>
    <t>F. 2.1</t>
  </si>
  <si>
    <t>F. 2.2</t>
  </si>
  <si>
    <t>F.2.3</t>
  </si>
  <si>
    <t>F.2.5</t>
  </si>
  <si>
    <t xml:space="preserve">Rutiner og praksis
</t>
  </si>
  <si>
    <t>Begrunnelse</t>
  </si>
  <si>
    <t xml:space="preserve">Mål og 
rapportering </t>
  </si>
  <si>
    <t>Status nå</t>
  </si>
  <si>
    <t>Refleksjon rundt prioriterte tiltak:</t>
  </si>
  <si>
    <t>Rutiner og kontroll</t>
  </si>
  <si>
    <t>Digitale løsninger har bidratt til å forenkle og/eller forbedre arbeidet med anskaffelser.</t>
  </si>
  <si>
    <t>Ønsket status</t>
  </si>
  <si>
    <t>Rutiner 
og kontroll</t>
  </si>
  <si>
    <t>Ønsket status, justert</t>
  </si>
  <si>
    <t>Oppsummering av resultater</t>
  </si>
  <si>
    <t>Oppsummering av resultater - på tvers av dimensjonene</t>
  </si>
  <si>
    <t>Styring og ledelse</t>
  </si>
  <si>
    <t>Styring, ledelse, organisering</t>
  </si>
  <si>
    <t>G.2.3</t>
  </si>
  <si>
    <t>G.2.4</t>
  </si>
  <si>
    <t>G.2.5</t>
  </si>
  <si>
    <t>G.2.6</t>
  </si>
  <si>
    <t xml:space="preserve">D. Innovasjon og leverandørutvikling </t>
  </si>
  <si>
    <t xml:space="preserve">Virksomheten har et klimagassregnskap som brukes i styring og ledelse. Virksomheten har gode data og KPIer for måling av oppnåelse av klima- og miljømål i anskaffelsene sine, som rapporteres til ledelsen regelmessig. KPIer innenfor klima og miljø kan f.eks. være CO2-utslipp, andel miljømerkede produkter og tjenester, andelen transport med nullutslippsløsninger, helse- og miljøskadelige stoffer, andel nykjøp opp mot bruktkjøp, levetid på utstyr m.m. </t>
  </si>
  <si>
    <t>Virksomheten kan vise til redusert klima- og miljøpåvirkning i sine anskaffelser.</t>
  </si>
  <si>
    <t>Virksomheten kan vise til reduksjon i CO2-utslipp fra anskaffelser, eller vise til at tiltak for å redusere virksomhetens klima- og miljøpåvirkning er gjennomført. Slike tiltak kan være økt andel miljømerkede produkter og tjenester, reduksjon av helse- og miljøskadelige stoffer, reduksjon i andel nykjøp, økt andel bruktkjøp, mer klimavennlig teknologi, og utvidet levetid på utstyr.</t>
  </si>
  <si>
    <t>Virksomheten har tilstrekkelig kompetanse til å ivareta klima og miljø i arbeidet med anskaffelser.</t>
  </si>
  <si>
    <t>De ulike rollene som er involvert i anskaffelsesprosessen har tilstrekkelig kompetanse til å planlegge, gjennomføre og følge opp klima og miljø i anskaffelser. Kompetansen er tilpasset oppgavene i den spesifikke rollen, enten det er innkjøper, fagperson, bestiller, budsjetteier, kontraktsoppfølger osv.</t>
  </si>
  <si>
    <t>Virksomheten har klare og relevante mål for å ivareta lønns- og arbeidsvilkår og seriøsitet i sine anskaffelser.</t>
  </si>
  <si>
    <t xml:space="preserve">Virksomheten har overordnede mål for ivaretakelse av lønns- og arbeidsvilkår og seriøsitet hos sine leverandører. Målene er spesifikke, målbare, tidsbestemte og forankret i ledelsen. Målene er laget med utgangspunkt i kartlegging av risiko og muligheter, offentlige føringer og overordnede mål i virksomheten. Målene revideres og oppdateres ved behov. </t>
  </si>
  <si>
    <t>Virksomheten har gode data og KPIer for måling av ivaretakelse av lønns- og arbeidsvilkår og seriøsitet i anskaffelsene sine, som rapporteres til ledelsen regelmessig. Eksempler på KPIer er gjennomførte risikokartlegginger, stilte krav til lønns- og arbeidsvilkår, gjennomførte kontroller og oppfølging og evt. sanksjonering ved brudd.</t>
  </si>
  <si>
    <t>Lønns- og arbeidsvilkår og seriøsitet blir ivaretatt i anskaffelsesprosesser.</t>
  </si>
  <si>
    <t>Krav om lønns- og arbeidsvilkår blir stilt i alle kontrakter som omfattes av forskrift om lønn- og arbeidsvilkår i offentlige kontrakter mv. Det stilles også andre seriøsitetskrav f.eks. krav til lærlinger, krav om betaling via bank, og begrensning i antall ledd i leverandørkjeden. Anskaffelsesfunksjonen har implementert rutiner for kontraktsoppfølging knyttet til lønns- og arbeidsvilkår og seriøsitet. Det gjennomføres kontroll i henhold til kontrollplikten. Sanksjoner iverksettes ved kontraktsbrudd. Erfaringer og rapportering på KPIer og måloppnåelse danner grunnlag for forbedring over tid.</t>
  </si>
  <si>
    <t>Virksomheten kan vise til ivaretakelse av lønns- og arbeidsvilkår og seriøsitet i sine anskaffelser.</t>
  </si>
  <si>
    <t>De ulike rollene som er involvert i anskaffelsesprosessen har tilstrekkelig kompetanse til å planlegge, gjennomføre og følge opp ivaretakelse av lønns- og arbeidsvilkår og seriøsitet i anskaffelser. Kompetansen er tilpasset oppgavene i den spesifikke rollen, enten det er innkjøper, fagperson, bestiller, budsjetteier, kontraktsoppfølger osv.</t>
  </si>
  <si>
    <t xml:space="preserve">Virksomheten har overordnede mål for ivaretakelse av grunnleggende menneskerettigheter. Målene er spesifikke, målbare, tidsbestemte og forankret i ledelsen. Målene er laget med utgangspunkt i kartlegging av risiko og muligheter, offentlige føringer og overordnede mål i virksomheten. Målene revideres og oppdateres ved behov. </t>
  </si>
  <si>
    <t>Virksomheten stiller egnede krav til grunnleggende menneskerettigheter i leverandørkjeden i alle høyrisikoanskaffelser, og gjennomfører nødvendig oppfølging. Virksomheten tilpasser krav, kriterier og oppfølging til risiko, verdi og markedets modenhet i den enkelte anskaffelse. Der det er hensiktsmessig brukes markedsdialog til å identifisere egnede krav og kriterier. Anskaffelsesfunksjonen har implementert rutiner for oppfølging av ivaretakelse av grunnleggende menneskerettigheter. Det gjennomføres egnede kontroller, f.eks. egenrapportering fra leverandøren, stikkprøvekontroll, kontroll av dokumentasjon og stedlig kontroll. Sanksjoner iverksettes ved kontraktsbrudd. Erfaringer og rapportering på KPIer og måloppnåelse danner grunnlag for forbedring over tid.</t>
  </si>
  <si>
    <t>Virksomheten kan vise til ivaretakelse av krav til grunnleggende menneskerettigheter hos leverandører og underleverandører.</t>
  </si>
  <si>
    <t>Virksomheten kan vise til stilte krav og gjennomført kontroll av brudd på grunnleggende menneskerettigheter i høyrisikoanskaffelser, og at eventuelle tiltak og sanksjoner har ført til at grunnleggende menneskerettigheter blir bedre ivaretatt.</t>
  </si>
  <si>
    <t>Virksomheten har tilstrekkelig kompetanse til å ivareta grunnleggende menneskerettigheter i leverandørkjeden i arbeidet med anskaffelser.</t>
  </si>
  <si>
    <t>Virksomheten har rutiner for å ivareta andre samfunnshensyn i sine anskaffelser. Rutinene støtter opp om virksomhetens egne mål om samfunnshensyn, og sikrer at regelverk og føringer fra myndighetene blir tatt hensyn til. Eksempler på dette kan være krav til universell utforming, tilrettelegging for sosiale entreprenører, og å sørge for etterlevelse av sanksjonering mot land i krig og konflikt i anskaffelser.</t>
  </si>
  <si>
    <t>Virksomheten kartlegger risiko relatert til bærekraft i anskaffelser.</t>
  </si>
  <si>
    <t xml:space="preserve">Virksomheten har en risikobasert tilnærming, som betyr at det i forbindelse med anskaffelse av varer og tjenester gjøres en vurdering av risiko for brudd på menneskerettigheter, lønns- og arbeidsvilkår og risiko for klima- og miljøbelastning. Det er et system for å identifisere og følge opp risiko, som legger føringer for hvordan virksomheten planlegger, gjennomfører og følger opp den enkelte anskaffelse. Virksomheten har definert hvilke bransjer/varer/tjenester som har høy risiko (f.eks. DFØs høyrisikoliste), og holder seg oppdatert på gjeldende føringer og regelverk, f.eks. EU-direktiver og nasjonale handlingsplaner. </t>
  </si>
  <si>
    <t>Verktøy for selvevaluering</t>
  </si>
  <si>
    <t xml:space="preserve">Virksomheten har KPIer for leverandørutvikling i anskaffelser. KPIer gjennomgås jevnlig av innkjøpsleder og virksomhetsledelsen. Eksempler kan være andel kontrakter tildelt små og mellomstore bedrifter, tilbakemeldinger fra leverandører som en del av evaluering (kvalitativ og kvantitativ), og antall gjennomførte markedsdialoger. </t>
  </si>
  <si>
    <t>D.2.1</t>
  </si>
  <si>
    <t xml:space="preserve">Virksomheten utfører kontraktsoppfølging og gir strukturerte tilbakemeldinger til leverandørene, og har møter med innovasjon og forbedringstiltak på agendaen. </t>
  </si>
  <si>
    <t xml:space="preserve">Virksomheten vurderer og legger til rette for at oppstartselskaper og sosiale entreprenører kan levere tilbud, der det er hensiktsmessig. F. eks. ved å unngå strenge kvalifikasjonskrav, ha åpne spesifikasjoner, dele opp kontrakter og markedsføre konkurransen direkte til selskapene.  </t>
  </si>
  <si>
    <t xml:space="preserve">Det gjennomføres som hovedregel markedsundersøkelse (RFI) og markedsdialog i forkant av anskaffelser. Formålet er å lære mer om behovet og ulike måter behovet kan dekkes på, avdekke hvilke løsninger som finnes tilgjengelige på markedet, samt få innspill til hvordan konkurransen kan innrettes. </t>
  </si>
  <si>
    <t>Det brukes anskaffelsesprosedyrer og kontrakter egnet for innovasjon, der det er relevant.</t>
  </si>
  <si>
    <t xml:space="preserve">Når behovet tilsier det, bruker virksomheten anskaffelsesprosedyrer spesielt egnet for innovasjon. F.eks. konkurranse med forhandling, konkurransepreget dialog, innovasjonspartnerskap, før-kommersiell anskaffelse, forsknings- og utviklingskontrakt, og plan- og designkonkurranse. Kontraktene er godt tilpasset kjøp av innovative varer og tjenester, ved at de inneholder klare rammer, inkludert mål for leveransen og innovasjonen, og klausuler for videreutvikling. </t>
  </si>
  <si>
    <t>Virksomheten har en virksomhetskultur som støtter og fremmer utvikling og innovasjon.</t>
  </si>
  <si>
    <t xml:space="preserve">Virksomheten har en kultur for innovasjon, som fremmer og støtter utvikling og nytenkning hos medarbeiderne, og tilrettelegger for samarbeid internt og med markedet. En innovasjonsvennlig kultur fremmes av en ledelse som 1) ser muligheter og skaper begeistring, 2) viser tillit og risikovilje, 3) har rutiner for evaluering og læring, og 4) legger til rette for samarbeid og involvering. </t>
  </si>
  <si>
    <t xml:space="preserve">De ulike rollene som er involvert i anskaffelsesprosessen har tilstrekkelig kompetanse til å jobbe med leverandørutvikling. Dette innebærer kompetanse innen bl.a. markedsundersøkelser, analyser, dialog og forhandlinger. </t>
  </si>
  <si>
    <t>Virksomheten har klare og relevante mål for bruk av digitale verktøy på anskaffelsesområdet.</t>
  </si>
  <si>
    <t xml:space="preserve">Hovedansvaret for digitalisering av anskaffelsesområdet er plassert på ledernivå, og ansvaret for utvikling og implementering av digitale verktøy og bruk av data på anskaffelsesområdet er tydelig delegert til innkjøpsenheten. </t>
  </si>
  <si>
    <t>Virksomheten bruker et konkurransegjennomføringsverktøy (KGV) og utnytter funksjonalitet i verktøyet. KGV gjenbruker data for å lage kunngjøringer og ESPD-skjemaer, har gode maler som sikrer kvalitet og konsistens på tvers av anskaffelser, og kan overlevere nøkkeldata fra anskaffelsen til andre fagsystemer som kontraktsadministrasjonsverktøy (KAV), bestillingssystem, økonomisystem og arkiv.</t>
  </si>
  <si>
    <t xml:space="preserve">De ulike rollene i virksomheten har tilstrekkelig kompetanse til å implementere og bruke digitale verktøy og data. Kompetansen er tilpasset rollens innhold. </t>
  </si>
  <si>
    <t>Virksomheten har tilstrekkelig kompetanse om virksomhetens behov og markedets muligheter til å utnytte digitale verktøy og bruk av data i gjennomføring, utvikling og styring av anskaffelser. Det er forståelse for hvordan digitalisering av anskaffelsesprosessen kan brukes for å nå virksomhetens mål.</t>
  </si>
  <si>
    <t>E. Digitalisering av anskaffelsesprosessen</t>
  </si>
  <si>
    <t>Virksomheten tilpasser anskaffelsesprosessen for ulike typer anskaffelser.</t>
  </si>
  <si>
    <t>Der det egner seg, gjennomføres anskaffelser i samarbeid med andre offentlige virksomheter med sammenfallende behov. Samarbeidet om avtaler kan være begrunnet i f.eks. stordriftsfordeler, reduserte prosesskostnader, større interesse fra leverandørmarkedet, og økt innkjøpsmakt.</t>
  </si>
  <si>
    <t>Det overordnede ansvaret for anskaffelser er tydelig plassert hos toppledergruppen og virksomhetsleder er eier av anskaffelsesstrategien.</t>
  </si>
  <si>
    <t>Toppledelsen gir føringer for visjoner, mål og strategier for anskaffelser.</t>
  </si>
  <si>
    <t>Virksomheten har et helhetlig, koordinert og tydelig lederskap på virksomhetens anskaffelser. Toppledelsen leverer en tydelig visjon, ambisjoner, overordnede målsettinger og tar strategiske valg for virksomhetens anskaffelser.</t>
  </si>
  <si>
    <t xml:space="preserve">Toppledelsen etterspør jevnlig rapporter om status på anskaffelser. </t>
  </si>
  <si>
    <t>Toppledelsen sikrer en helhetlig tilnærming og koordinering av anskaffelsesarbeid på tvers i virksomheten. Ledelsen etterspør rapportering på utvalgte KPIer om anskaffelser jevnlig.</t>
  </si>
  <si>
    <t>Ledelsen prioriterer tid og ressurser til å utvikle anskaffelsesfunksjonen.</t>
  </si>
  <si>
    <t>Toppledelsen etterspør utvikling og forbedring av anskaffelsesområdet, og at analyser og evalueringer blir benyttet i dette arbeidet. Toppledelsen gir føringer for anskaffelser og følger opp resultater, fronter forbedringsarbeider, og det settes av tilstrekkelige ressurser til anskaffelser.</t>
  </si>
  <si>
    <t xml:space="preserve">Virksomhetens overordnede mål er omsatt til konkrete målsetninger for anskaffelser, formulert i en anskaffelsestrategi. Anskaffelsesstrategien legger føringer for handlingsplaner, praksis og prioriteringer i den enkelte anskaffelse. </t>
  </si>
  <si>
    <t>Mål og prioriteringer i anskaffelsesstrategien er konkretisert i handlingsplaner med konkrete tiltak. Ansvaret for gjennomføring og oppfølging av tiltakene er fordelt. Det er satt frister for tiltakene.</t>
  </si>
  <si>
    <t>Det er utarbeidet styringsparametere for å dokumentere måloppnåelse som det rapporteres jevnlig til ledelsen.</t>
  </si>
  <si>
    <t xml:space="preserve">Virksomhetens ser samlet på behovet for anskaffelser på tvers av virksomheten for en gitt periode. Planprosessen gjøres parallelt med budsjettprosessen, og sikrer riktige fagressurser til anskaffelsesprosessene. Det er god dialog på tvers av virksomheten, som legger til rette for riktig involvering og gode anskaffelsesprosesser. </t>
  </si>
  <si>
    <t>Innkjøpsleder har et tydelig mandat og ansvar for anskaffelser og anskaffelsesprosesser i virksomheten, og legger føringer for disse. Innkjøpsansvarlig er plassert hensiktsmessig i organisasjonen, og er involvert i sourcing-vurderinger, budsjett- og planprosesser der anskaffelser og leverandørsamarbeid har betydning.</t>
  </si>
  <si>
    <t xml:space="preserve">Ansvaret for kontraktsoppfølging er tydelig fordelt, og sikrer at kontrakter og leverandører følges opp i praksis. </t>
  </si>
  <si>
    <t>Ansvaret for måloppnåelse i anskaffelsesarbeidet er tydelig definert i virksomheten.</t>
  </si>
  <si>
    <t>Anskaffelsesfunksjonen arbeider helhetlig med anskaffelser i samme innkjøpskategori, på tvers av virksomheten.</t>
  </si>
  <si>
    <t>Virksomheten har kategoristyring, som innebærer at de særlig viktige innkjøpskategoriene er identifisert, og anskaffelser innenfor kategorien styres helhetlig på tvers av virksomheten av en kategoriansvarlig. Det er utarbeidet kategoristrategier.</t>
  </si>
  <si>
    <t xml:space="preserve">Det gjennomføres kontroll og stikkprøver av virksomhetens anskaffelsespraksis.  </t>
  </si>
  <si>
    <t xml:space="preserve">Det gjennomføres regelmessig kontroll av at rutiner, fullmaktsstruktur og regelverk følges i anskaffelsesprosesser. Anskaffelsespraksis er en del av virksomhetens internkontroll. Resultatene fra kontroller rapporteres, og det iverksettes tiltak for å korrigere avvik. </t>
  </si>
  <si>
    <t>Virksomheten har gjort tiltak for å sikre forsyning/leverandørkjeden mot uforutsette hendelser og kriser.</t>
  </si>
  <si>
    <t>Spendanalyser brukes til å få oversikt over kostnader, leverandører og innkjøpskategorier.</t>
  </si>
  <si>
    <t xml:space="preserve">Virksomheten benytter digitale spendverktøy og har god oversikt over sine anskaffelser. Spendverktøyet gir et bilde av virksomhetens totale innkjøpskostnader, oversikt over leverandører, og avtalelojalitet. </t>
  </si>
  <si>
    <t>Virksomheten gjennomfører tiltak for å sikre at medarbeidere har tilstrekkelig kompetanse.</t>
  </si>
  <si>
    <t>Virksomheten gir nødvendig opplæring til sine medarbeidere, og har kurs eller andre kompetansetiltak tilpasset den enkeltes behov, rolle og ansvar.</t>
  </si>
  <si>
    <t>Virksomheten har tilstrekkelig kompetanse til å avklare behov og forberede konkurranse.</t>
  </si>
  <si>
    <t xml:space="preserve">Medarbeiderne som har en rolle i anskaffelsesprosessen, har tilstrekkelig kompetanse til å utføre oppgavene sine, slik at anskaffelser gjennomføres i henhold til regelverket, gode anskaffelsesfaglige vurderinger og virksomhetens mål. </t>
  </si>
  <si>
    <t>Virksomheten har tilstrekkelig kompetanse til å bestille på avtale og følge opp kontrakter.</t>
  </si>
  <si>
    <t>Virksomheten har tilstrekkelig kompetanse om styring og ledelse av anskaffelsesfunksjonen.</t>
  </si>
  <si>
    <t xml:space="preserve">Medarbeidere som har en rolle i anskaffelsesprosessen  har tilstrekkelig tid og kapasitet til å uføre oppgavene sine, slik at anskaffelser gjennomføres i henhold til regelverket, gode anskaffelsesfaglige vurderinger og virksomhetens mål. </t>
  </si>
  <si>
    <t>G.3</t>
  </si>
  <si>
    <t xml:space="preserve">Anskaffelsesprosedyre </t>
  </si>
  <si>
    <t xml:space="preserve">En formalisert fremgangsmåte for gjennomføring av en anskaffelsesprosess, f.eks. åpen tilbudskonkurranse. </t>
  </si>
  <si>
    <t>Anskaffelsesprosess</t>
  </si>
  <si>
    <t>Prosessmodell for gjennomføring av alle faser i en anskaffelse, fra behovet oppstår til gevinster er realisert, kontrakten er sluttført. Prosessen inneholder tre hovedfaser: 1) Avklare behov og forberede konkurransen, 2) Konkurransegjennomføring og 3) Kontraktsoppfølging.</t>
  </si>
  <si>
    <t>Avfallshierarkiet</t>
  </si>
  <si>
    <t>Avtaledekning</t>
  </si>
  <si>
    <t>Andel av virksomhetens totale innkjøp som er dekket av inngått avtaler.</t>
  </si>
  <si>
    <t>Avtalelojalitet</t>
  </si>
  <si>
    <t xml:space="preserve">Andel av virksomhetens innkjøp som gjøres i henhold til inngåtte avtaler.  </t>
  </si>
  <si>
    <t xml:space="preserve">e-handel </t>
  </si>
  <si>
    <t>Bruk av digitale verktøy for å understøtte bestilling- til betalingsprosessen.</t>
  </si>
  <si>
    <t>Innkjøpsansvarlig</t>
  </si>
  <si>
    <t>Innkjøpskategori</t>
  </si>
  <si>
    <t>En gruppe anskaffelser som tilhører samme kategori, f.eks. IKT, transport, møbler osv.</t>
  </si>
  <si>
    <t xml:space="preserve">Her definerer vi innovasjon som nye eller vesentlig forbedrede tjenester, prosesser eller produkter som skaper verdi for virksomheten, brukere og/eller innbyggere. </t>
  </si>
  <si>
    <t>Samarbeid og dialog med markedet for å utvikle eller anskaffe løsninger på behov du ikke kan løse selv og hvor standard løsninger ikke er gode nok.</t>
  </si>
  <si>
    <t>Internkontroll</t>
  </si>
  <si>
    <t>Internkontroll er en prosess, gjennomført av interne eller eksterne, for å gi rimelig sikkerhet vedrørende måloppnåelse innen følgende områder: målrettet og effektiv drift, pålitelig rapportering, og overholdelse av lover og regler.</t>
  </si>
  <si>
    <t xml:space="preserve">Kategoristyring </t>
  </si>
  <si>
    <t>Klimagassregnskap</t>
  </si>
  <si>
    <t xml:space="preserve">Et regnskap over en virksomhets samlede direkte og indirekte utslipp av klimagasser. </t>
  </si>
  <si>
    <t xml:space="preserve">Klima- og miljøbelastning </t>
  </si>
  <si>
    <t xml:space="preserve">En helhetlig plan for hvordan en konkret anskaffelse skal gjennomføres, følges opp og evalueres. Planen skal inneholde vurderinger og valgte virkemidler for å dekke behovet og skape best mulig konkurranse. </t>
  </si>
  <si>
    <t xml:space="preserve"> Å oppnå kostnadsbesparelser innebærer at virksomheten klarer å dekke sitt behov på en tilstrekkelig god måte til en lavere kostnad. Begrepet kostnadsbesparelser rommer også det som kalles kostnadsunngåelser. Hele ytelsens livssyklus (LCC) skal regnes som en del av kostnadene. </t>
  </si>
  <si>
    <t>Key Performance Indicator: Nøkkelindikator som er egnet til å måle grad av måloppnåelse for eget arbeid. En KPI består av flere PIer.</t>
  </si>
  <si>
    <t xml:space="preserve">Virksomhetens aktiviteter mot leverandører, for å utvikle leverandørenes konkurranseevne. Formålet er å gjøre leverandører i bedre stand til å dekke oppdragsgiveres nåværende og fremtidige behov, i henhold til krav og forventinger.
</t>
  </si>
  <si>
    <t>Livssykluskostand (LCC)</t>
  </si>
  <si>
    <t>LCC er en forkortelse av Life Cycle Cost, og inkluderer kostnader som oppstår gjennom hele produktets eller tjenestens livssyklus. Det inkludere miljøkostnader og avhendingskostnader.</t>
  </si>
  <si>
    <t xml:space="preserve">Markedsdialog </t>
  </si>
  <si>
    <t xml:space="preserve">Markedsundersøkelse </t>
  </si>
  <si>
    <t xml:space="preserve">Kartlegging av aktuelle leverandører, varer og tjenester, og konkurransesituasjonen i markedet. </t>
  </si>
  <si>
    <t xml:space="preserve">Ytelsesindikator (Performance Indicator). Sier noe om grad av måloppnåelse innenfor et enkelt område. Flere PIer utgjør en KPI. </t>
  </si>
  <si>
    <t>Seriøsitetskrav</t>
  </si>
  <si>
    <t>Seriøsitetskrav er kontraktsvilkår som blant annet skal motvirke arbeidslivskriminalitet og sosial dumping i offentlige kontrakter. Dette kan f.eks. være krav til lærlinger, krav om betaling av lønn via bank og krav om begrensning av antall ledd i leverandørkjeden.</t>
  </si>
  <si>
    <t>Spendanalyse</t>
  </si>
  <si>
    <t>Styringsparameter</t>
  </si>
  <si>
    <t>KPIer som brukes i styring.</t>
  </si>
  <si>
    <t xml:space="preserve">Sosiale entreprenører </t>
  </si>
  <si>
    <t xml:space="preserve">En samlebetegnelse for bedrifter og organisasjoner som tar tak i et samfunnsproblem og utvikler nye løsninger på problemet, f.eks. innenfor utenforskap og vanskeligstilte, arbeidsinkludering, sosialt fellesskap, integrering, ungdom og helse. </t>
  </si>
  <si>
    <t xml:space="preserve">Data går fra et digitalt system til et annet uten at det må utføres en manuell handling. </t>
  </si>
  <si>
    <t>Virksomhet</t>
  </si>
  <si>
    <t xml:space="preserve">En overordnet strategi som beskriver hvordan virksomheten skal jobbe for å nå de overordnede målene sine. </t>
  </si>
  <si>
    <t>God praksis</t>
  </si>
  <si>
    <t xml:space="preserve">Det er utarbeidet styringsparametere basert på KPIer. Innkjøpsenheten rapporterer jevnlig på måloppnåelse til virksomhetens ledelse. </t>
  </si>
  <si>
    <t xml:space="preserve">Det er etablert en fullmaktstruktur som viser myndighet til attestasjon, godkjenning, budsjettdisponering og signaturrett. Fullmaktsstrukturen er tilgjengelig og kjent i organisasjonen. </t>
  </si>
  <si>
    <t xml:space="preserve">Ansvaret for måloppnåelse innenfor ulike deler av anskaffelsesarbeidet, er delegert til spesifikke roller i organisasjonen. F.eks. økonomisjef, innkjøpsleder, budsjetteier osv. Det er kontinuitet og forutsigbarhet i hvem som har ansvaret over tid, og måloppnåelse og avvik følges opp. </t>
  </si>
  <si>
    <t xml:space="preserve">Anskaffelser og oppfølging av kritisk viktige leverandører er godt integrert med virksomhetens overordnede beredskapsplan. Det er godt samarbeid mellom innkjøpsenheten og den delen av organisasjonen som har ansvar for beredskap. Kontraktsbestemmelser som ivaretar leveransesikkerhet er tatt inn i relevante kontrakter og ansvaret for oppfølging er tydelig plassert. </t>
  </si>
  <si>
    <t xml:space="preserve">Virksomheten har oversikt over avtalene de har inngått, hva avtalene dekker, og avtalelojalitet. Virksomheten har også oversikt over forbruk på den enkelte avtale, gjenstående verdi, kjøp utenfor avtale, og avtaledekning. </t>
  </si>
  <si>
    <t>Virksomheten har oversikt over kompetansebehov og mål for kompetanseutvikling på anskaffelsesområdet.</t>
  </si>
  <si>
    <t xml:space="preserve">Virksomheten har fastsatt hvilken type kompetanse medarbeidere må ha for å gjennomføre ulike oppgaver i anskaffelsesprosessen. Målene for kompetanse er spesifikke, målbare og tidsspesifikke, og laget med utgangspunkt i virksomhetens overordnede strategi. Virksomheten kartlegger kompetanse for å identifisere behov for kompetanseutivikling. </t>
  </si>
  <si>
    <t>Virksomheten har tilstrekkelig kompetanse til å ivareta lønns- og arbeidsvilkår og seriøsitet i arbeidet med anskaffelser.</t>
  </si>
  <si>
    <t>Det er etablert rutiner for å vurdere hvordan den enkelte anskaffelse kan bidra til overordnede mål for reduksjon av klima- og miljøbelastning, blant annet gjennom aktiv bruk av avfallspyramiden. Markedsdialog benyttes for å finne ut hvor ambisiøse krav og kriterier til klima og miljø som kan stilles i anskaffelser. Bruk av krav og kriterier i konkurransegrunnlaget gjenspeiler gjeldende føringer, og virksomhetens mål for klima og miljø. Anskaffelsesfunksjonen har implementert rutiner for oppfølging av klima- og miljøkrav i leveransene. Sanksjoner iverksettes ved kontraktsbrudd. Eventuelle bestillingssystemer legger til rette for bestilling av de mest klima- og miljøvennlige varene og tjenestene. Erfaringer og rapportering på KPIer og måloppnåelse danner grunnlag for forbedring over tid.</t>
  </si>
  <si>
    <t xml:space="preserve">Virksomheten kan vise til gjennomført kontroll av lønns- og arbeidsvilkår og andre seriøsitetskrav i relevante kontrakter, og at eventuelle tiltak og sanksjoner har ført til at lønns- og arbeidsvilkår og andre seriøsitetskrav blir ivaretatt. </t>
  </si>
  <si>
    <t>De ulike rollene som er involvert i anskaffelsesprosessen har tilstrekkelig kompetanse til å planlegge, gjennomføre og følge opp ivaretakelse av grunnleggende menneskerettigheter i leverandørkjedene. Kompetansen er tilpasset oppgavene i den spesifikke rollen, enten det er innkjøper, fagperson, bestiller, budsjetteier, kontraktsoppfølger osv.</t>
  </si>
  <si>
    <t>Virksomheten har tilstrekkelig kompetanse på prosedyrer og metoder for innovative anskaffelser.</t>
  </si>
  <si>
    <t>Ansvaret for utvikling og bruk av digitale verktøy og data på anskaffelsesområdet er tydelig plassert.</t>
  </si>
  <si>
    <t>Virksomheten har gode data og KPIer for måloppnåelse innenfor digitalisering av anskaffelsesprosessen, som rapporteres til ledelsen regelmessig. Målingen er automatisert der det er mulig. Eksempler på KPIer er andel anskaffelser gjort gjennom e-handel, andel automatch på faktura, andel avtaler med statusinformasjon på forbruk, bruk av tilgjengelige funksjonalitet i konkurransegjennomføringsverktøy (KGV), og andel anskaffelser under terskelverdi lyst ut gjennom KGV.</t>
  </si>
  <si>
    <t xml:space="preserve">Virksomheten har oversikt over sine leverandører og er bevisste på hvilke leverandører og leveranser som er de strategisk viktigste. Virksomheten utvikler og styrer strategiske leverandørrelasjoner, og har kunnskap om konkurransesituasjonen i markedet og utviklingstrekk (spesielt for teknologidrevne markeder under rask utvikling). </t>
  </si>
  <si>
    <t xml:space="preserve">Virksomheten bruker et digitalt kontraktsadministrasjonsverktøy (KAV). Verktøyet er integrert med andre systemer, som bestillingssystem og faktura- og regnskapssystem. Virksomheten bruker en digital bestillingsløsning som støtter EHF-katalog og ordre, og har automatch på faktura der det er mulig. </t>
  </si>
  <si>
    <t xml:space="preserve">Virksomheten bruker et verktøy for å gjøre spendanalyser. Verktøyet henter relevante data fra andre digitale verktøy, f.eks. bestillingsløsning, fakturadata og avtaleregister. Analysene brukes i styring, og til planlegging og gjennomføring av anskaffelser. </t>
  </si>
  <si>
    <t>Data flyter sømløst mellom de ulike verktøyene som brukes, uten behov for manuelle uttrekk. Analyseverktøy kombinerer flere datakilder, f.eks. regnskapsdata og fakturadata. Der det er mulig, brukes etablerte standarder, som EHF-format. Virksomheten vet hvor data oppstår, og arbeider aktivt for at data flyter sømløst gjennom prosessen.</t>
  </si>
  <si>
    <t xml:space="preserve">De ulike rollene som er involvert i anskaffelsesprosessen har tilstrekkelig kompetanse til å jobbe med innovasjon. Dette innebærer kompetanse innen bl.a. prosedyrer egnet for innovasjon, innovasjonsmetodikk, kompetanse om handlingsrommet i anskaffelsesregelverket, og ulike former for markedsdialog. </t>
  </si>
  <si>
    <t>Virksomheten har klare og relevante mål for prosesseffektivisering i anskaffelsesprosessen.</t>
  </si>
  <si>
    <t>Anskaffelsesprosessene har blitt mer effektiv.</t>
  </si>
  <si>
    <t>Innkjøpsenheten har gode data og KPIer (kan være både kvantitative og kvalitative) for prosesseffektivitet i anskaffelsesprosessen. Eksempler på KPIer er arbeidstid, kalendertid, kvalitet og brukertilfredshet i anskaffelsesprosessen. Det rapporteres på fremdrift på tiltakene.</t>
  </si>
  <si>
    <t xml:space="preserve">Anskaffelsesprosessen er definert med aktiviteter, milepæler og roller. Det benyttes gode maler, f.eks. konkurransestrategi, for å standardisere og effektivisere gjennomføringen. </t>
  </si>
  <si>
    <t xml:space="preserve">Virksomheten har definert ulike anskaffelsesprosesser basert på variabler som kontraktsverdi, innkjøpskategori, kompleksitet, strategisk viktighet, risiko og prosedyre.  </t>
  </si>
  <si>
    <t xml:space="preserve">Innkjøpssenheten har ansvar for at tiltak for forbedring av anskaffelsesprosessen identifiseres og settes i gang. F.eks. tiltak som reduserer arbeidstid, kalendertid eller bedrer kvalitet og brukertilfredshet i prosessen. Det gjennomføres regelmessige kartlegginger for å 1) avdekke gap mellom prosessbeskrivelser og reell praksis, og 2) identifisere effektiviseringspotensial i den enkelte prosess/delprosess. Innspill til prosessforbedringer hentes inn fra organisasjonen systematisk, f.eks. gjennom forslagskasse på intranett eller møter. Kartleggingen fører til konkrete effektiviseringstiltak. </t>
  </si>
  <si>
    <t xml:space="preserve">Virksomheten kan vise til at anskaffelsesprosessene over tid gjennomføres mer effektivt. F.eks. ved implementering av nye digitale verktøy, forbedret dataflyt, bedre rutiner, innføring av standarder, maler osv. </t>
  </si>
  <si>
    <t xml:space="preserve">Virksomheten gjennomfører anskaffelser i samarbeid med andre (innkjøpssamarbeid) for å oppnå kostnadsbesparelser.  </t>
  </si>
  <si>
    <t xml:space="preserve">Virksomheten bruker og utnytter potensialet i digitale verktøy i forberedelsesfasen. </t>
  </si>
  <si>
    <t xml:space="preserve">Virksomheten bruker data og digitale verktøy i behovsfasen. For eksempel kartlegging av tidligere anskaffelser, digital behovsinnmelding, kartlegging av markedet ved bruk av digitale verktøy (f.eks. KI), digital markedsdialog, utarbeidelse av spesifikasjon og planlegging av konkurransegjennomføring. </t>
  </si>
  <si>
    <t>Virksomheten gjennomfører tiltak for å oppnå kostnadsbesparelser i forberedelsesfasen.</t>
  </si>
  <si>
    <t xml:space="preserve">Virksomheten måler og rapporterer kostnadsbesparelser for anskaffelser. Besparelser kan oppnås i alle faser, fra før kontraktsinngåelse, og i hele avtaleperioden. Rapporteringen inkluderer utvikling i kostnadsbesparelser over tid, og deles internt i innkjøpsenheten og med budsjetteiere. Eksempler på KPIer er enhetspriser, avvik i pris mot avtalt pris, avtalelojalitet og levetid på produkter. </t>
  </si>
  <si>
    <t xml:space="preserve">Innkjøpsenheten har et godt kunnskapsgrunnlag for å identifisere besparelsestiltak. Spendanalyseverktøy brukes for å få et fullstendig bilde av virksomhetens totale innkjøpskostnader, oversikt over leverandører og avtalelojalitet på kategorinivå. Kontraktsadministrasjonsverktøy (KAV) brukes aktivt for å hente inn informasjon fra kontraktene, f.eks. avtaleverdi, bruk av avtalen, utløpsdato, endringsorde osv. I tillegg gjøres det vurderinger av markedet for å identifisere besparelser, f.eks. prisreguleringer. </t>
  </si>
  <si>
    <t xml:space="preserve">Det gjennomføres tidlig dialog med behovshavere og brukere for å undersøke om man kan unngå å kjøpe, om behovet kan dekkes gjennom eksisterende kontrakter eller gjennom gjenbruk. Det gjennomføres markedsdialog og brukes åpne spesifikasjoner (der det er hensiktsmessig) for å legge til rette for konkurranse og utvikling av de beste løsningene. Livssykluskostander legges til grunn for beregning av kostander i enkeltanskaffelser. Innkjøpsenheten ser på kostnader for hele anskaffelsesporteføljen samlet, og vurderer om det er potensial for å samle anskaffelser og inngå bedre avtaler. </t>
  </si>
  <si>
    <t>Anskaffelsesprosesser gjennomføres på en kostnadseffektiv måte, tilpasset den enkelte anskaffelse. Valg av egnet prosedyre og god kommunikasjon med leverandørene brukes for å legge til rette for en god prosess og effektiv gjennomføring, god konkurranse og de beste prisene/laveste livssykluskostnadene. E-handel brukes der det er mulig. Der det er egnet med konkurranse med forhandling, utarbeides en forhandlingsstrategi der kostnader er et av fokusområdene.</t>
  </si>
  <si>
    <t>Virksomheten jobber systematisk for å sikre kostnadseffektivitet i kontraktsoppfølgingsfasen, og bruker digitale verktøy for oversikt og oppfølging. Dette inkluderer å sikre at avtalte priser faktureres, og at eventuelle kontraktsbrudd med økonomiske konsekvenser håndteres med sanksjoner i henhold til kontrakten. Bestilleratferd og avtalelojalite følges med på, for eksempel pris på valgte produkter og andelen kjøp utenfor avtaler. Hvis det oppdages lav avtalelojalitet eller unødvendig dyre valg, iverksettes tiltak. Endringsordrer behandles kontinuerlig i dialog med leverandørene.</t>
  </si>
  <si>
    <t>Virksomheten kan vise til konkrete kostnadsbesparelser (inkludert kostnadsunngåelser) i løpet av det siste året, knyttet til tiltak relatert til anskaffelsesarbeidet.</t>
  </si>
  <si>
    <t xml:space="preserve">Virksomheten har klare og relevante mål for å ivareta grunnleggende menneskerettigheter i sine anskaffelser. </t>
  </si>
  <si>
    <t>Lønns- og arbeidsvilkår og seriøstet</t>
  </si>
  <si>
    <t>Anskaffelsesfunksjonen måler og rapporterer på måloppnåelse knyttet til ivaretakelse av lønns- og arbeidsvilkår og seriøsitet.</t>
  </si>
  <si>
    <t>Anskaffelsesfunksjonen måler og rapporterer på måloppnåelse knyttet til klima og miljø.</t>
  </si>
  <si>
    <t>Anskaffelsesfunksjonen måler og rapporterer på måloppnåelse knyttet til ivaretakelse av grunnleggende menneskerettigheter.</t>
  </si>
  <si>
    <t xml:space="preserve">Anskaffelsesfunksjonen måler og rapporterer på måloppnåelse for leverandørutvikling. </t>
  </si>
  <si>
    <t>Virksomheten har klare og relevante mål for hvordan innovasjon i anskaffelser skal bidra til bedre behovsdekning.</t>
  </si>
  <si>
    <t>Anskaffelsesfunksjonen måler og rapporterer på måloppnåelse knyttet til hvordan innovasjon i anskaffelser bidrar til bedre behovsdekning.</t>
  </si>
  <si>
    <t>Anskaffelsesfunksjonen rapporterer på måloppnåelse for bruk av digitale verktøy på anskaffelsesområdet.</t>
  </si>
  <si>
    <t>Anskaffelsesfunksjonen måler og rapporterer måloppnåelse for prosesseffektivisering.</t>
  </si>
  <si>
    <t xml:space="preserve">Anskaffelsesfunksjonen måler og rapporterer måloppnåelse for kostnadsbesparelser knyttet til anskaffelser. </t>
  </si>
  <si>
    <t xml:space="preserve">Virksomheten har mål for leverandørutvikling og samarbeid med leverandørmarkedet. Målene er spesifikke, målbare og tidsbestemte, og forankret i ledelsen og overordnede strategier. Målene reflekterer utviklingen i virksomhetens behov og leverandørmarkedene. </t>
  </si>
  <si>
    <t>Virksomheten har mål for hvordan innovasjon i anskaffelser skal bidra til bedre behovsdekning, og oppnåelse av virksomhetsmål. Målene er spesifikke, målbare og tidsbestemte, og forankret i ledelsen og virksomhetens overordnede strategier. Mål kan f.eks. være knyttet til 1) anskaffelsesfunksjonens rolle i innovasjonsarbeidet, 2) samarbeid med leverandører og bruk av nye løsninger og teknologier, 3) bruk av anskaffelsesprosedyrer egnet for innovasjon, og 4) bruk av åpne spesifikasjoner som åpner innovative løsninger. Målene reflekterer utviklingen i virksomhetens behov.</t>
  </si>
  <si>
    <t>Virksomheten har KPIer for hvordan innovasjon i anskaffelser skal bidra til bedre behovsdekning. KPIene gjennomgås jevnlig med leder for innkjøpsfunksjonen og virksomhetsledelse. Eksempler på KPIer kan være antall anskaffelser der prosedyrer egnet for innovasjon er brukt, og antall anskaffelser som har bidratt til å dekke et behov på en ny måte eller med vesentlig forbedret miljøeffekt.</t>
  </si>
  <si>
    <t xml:space="preserve">Virksomheten har overordnede mål for klima og miljø i anskaffelser. Målene er spesifikke, målbare og tidsbestemte, og forankret i ledelsen og virksomhetens overordnede strategier. Målene er laget med utgangspunkt i kartlegging av risiko og muligheter, offentlige føringer og overordnede mål i virksomheten. Målene revideres og oppdateres ved behov.  </t>
  </si>
  <si>
    <t>Virksomheten har mål for digitalisering av anskaffelsesprosessen og styring av anskaffelser. Målene er spesifikke, målbare og tidsbestemte, og forankret i ledelsen og virksomhetens overordnede strategier.</t>
  </si>
  <si>
    <t>Virksomheten har mål for prosesseffektivisering i anskaffelsesfunksjonen.Målene er spesifikke, målbare og tidsbestemte, og forankret i ledelsen og virksomhetens overordnede strategier. Anskaffelsesprosessen er brutt ned i delprosesser med egne effektiviseringsmål der det er relevant.</t>
  </si>
  <si>
    <t xml:space="preserve">Virksomheten har mål for kostnadsbesparelser i anskaffelsesfunksjonen. Målene er spesifikke, målbare og tidsbestemte, og forankret i ledelsen og virksomhetens overordnede strategier. Målene oppdateres årlig i forbindelse med budsjettarbeid. Overordnede mål for kostnadsbesparelser er brutt ned, f.eks. for en enhet, kategori, eller prosjekt. Kostnadsberegninger gjøres med utgangspunkt i hele livsløpet til et produkt eller tjeneste (LCC). </t>
  </si>
  <si>
    <r>
      <t>Styring handler om å sette mål for hva virksomheten skal oppnå, måle resultater og bruke denne informasjonen</t>
    </r>
    <r>
      <rPr>
        <i/>
        <sz val="12"/>
        <color rgb="FF000000"/>
        <rFont val="Source Sans Pro"/>
        <family val="2"/>
      </rPr>
      <t xml:space="preserve"> </t>
    </r>
    <r>
      <rPr>
        <sz val="12"/>
        <color rgb="FF000000"/>
        <rFont val="Source Sans Pro"/>
        <family val="2"/>
      </rPr>
      <t>til</t>
    </r>
    <r>
      <rPr>
        <i/>
        <sz val="12"/>
        <color rgb="FF000000"/>
        <rFont val="Source Sans Pro"/>
        <family val="2"/>
      </rPr>
      <t xml:space="preserve"> </t>
    </r>
    <r>
      <rPr>
        <sz val="12"/>
        <color rgb="FF000000"/>
        <rFont val="Source Sans Pro"/>
        <family val="2"/>
      </rPr>
      <t>kontroll og utvikling.</t>
    </r>
  </si>
  <si>
    <r>
      <t>Her brukes virksomhet om organisasjonen med alle dens funksjoner og bestanddele</t>
    </r>
    <r>
      <rPr>
        <sz val="12"/>
        <rFont val="Source Sans Pro"/>
        <family val="2"/>
      </rPr>
      <t>r, f.eks. hele kommunen, fylkeskommunen, direktoratet osv.</t>
    </r>
  </si>
  <si>
    <t xml:space="preserve">Personen som har fagansvar for hele eller deler av anskaffelsesområdet i en virksomhet. Rollen kan f.eks. innebære ansvar for anskaffelsesstrategi, maler og rutiner i anskaffelsesprosessene. </t>
  </si>
  <si>
    <t xml:space="preserve">Kategoristyring innebærer å dele anskaffelser inn i innkjøpskategorier, f.eks. IKT, transport, møbler osv. Alle anskaffelser innenfor samme kategori styres samlet, for å samordne behov på tvers av virksomheten, og oppnå gevinster.  </t>
  </si>
  <si>
    <t xml:space="preserve">Klimabelastning er den totale mengden klimagasser som slippes ut i atmosfæren som følge av en menneskelig aktivitet, inkludert utvinning av råmaterialer, produksjon, transport, bruk og avfallshåndtering. Miljøbelastning er negative virkninger for både klima og miljø, og rommer blant annet forurensing av vann og luft, farlige kjemikalier og tap av natur og biologisk mangfold. </t>
  </si>
  <si>
    <t xml:space="preserve">Samlebetegnelse for dialog med leverandører med hensikt å innhente informasjon eller råd som er relevant for planlegging og gjennomføring av en anskaffelse. Dette kan være for eksempel være å sende ut RFI (request for information), veiledende kunngjøring, en-til-en møter og dialogkonferanser. </t>
  </si>
  <si>
    <t>Redusert arbeidstid og/eller kalendertid til anskaffelsesprosessen med en gitt kvalitet og brukertilfredshet, eller bedre kvalitet og brukertilfredshet for en gitt arbeidstid og/eller kalendertid knyttet til hver anskaffelsesprosess.</t>
  </si>
  <si>
    <t xml:space="preserve">Analyse av en virksomhets historiske innkjøpsdata som gir en komplett oversikt over kostnadsbildet.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</si>
</sst>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4" x14ac:knownFonts="1">
    <font>
      <sz val="11"/>
      <color theme="1"/>
      <name val="Calibri"/>
      <family val="2"/>
      <scheme val="minor"/>
    </font>
    <font>
      <sz val="11"/>
      <color rgb="FF006100"/>
      <name val="Calibri"/>
      <family val="2"/>
      <scheme val="minor"/>
    </font>
    <font>
      <b/>
      <sz val="10"/>
      <name val="Arial"/>
      <family val="2"/>
    </font>
    <font>
      <sz val="10"/>
      <name val="Arial"/>
      <family val="2"/>
    </font>
    <font>
      <u/>
      <sz val="10"/>
      <color indexed="12"/>
      <name val="Arial"/>
      <family val="2"/>
    </font>
    <font>
      <u/>
      <sz val="10"/>
      <color rgb="FF003366"/>
      <name val="Arial"/>
      <family val="2"/>
    </font>
    <font>
      <sz val="10"/>
      <color indexed="8"/>
      <name val="Arial"/>
      <family val="2"/>
    </font>
    <font>
      <sz val="10"/>
      <color rgb="FFFF0000"/>
      <name val="Arial"/>
      <family val="2"/>
    </font>
    <font>
      <sz val="8"/>
      <name val="Calibri"/>
      <family val="2"/>
      <scheme val="minor"/>
    </font>
    <font>
      <b/>
      <sz val="11"/>
      <color theme="1"/>
      <name val="Calibri"/>
      <family val="2"/>
      <scheme val="minor"/>
    </font>
    <font>
      <sz val="10"/>
      <color theme="1"/>
      <name val="Arial"/>
      <family val="2"/>
    </font>
    <font>
      <b/>
      <sz val="24"/>
      <color rgb="FF012A4C"/>
      <name val="Source Sans Pro"/>
      <family val="2"/>
    </font>
    <font>
      <b/>
      <sz val="24"/>
      <color rgb="FF012A4C"/>
      <name val="Source Serif Pro"/>
      <family val="1"/>
    </font>
    <font>
      <b/>
      <sz val="10"/>
      <color theme="0"/>
      <name val="Source Sans Pro"/>
      <family val="2"/>
    </font>
    <font>
      <b/>
      <sz val="10"/>
      <name val="Source Sans Pro"/>
      <family val="2"/>
    </font>
    <font>
      <sz val="10"/>
      <name val="Source Sans Pro"/>
      <family val="2"/>
    </font>
    <font>
      <sz val="11"/>
      <name val="Source Sans Pro"/>
      <family val="2"/>
    </font>
    <font>
      <b/>
      <i/>
      <sz val="10"/>
      <name val="Arial"/>
      <family val="2"/>
    </font>
    <font>
      <sz val="11"/>
      <color theme="0"/>
      <name val="Source Sans Pro"/>
      <family val="2"/>
    </font>
    <font>
      <sz val="10"/>
      <color theme="1"/>
      <name val="Source Sans Pro"/>
      <family val="2"/>
    </font>
    <font>
      <b/>
      <sz val="14"/>
      <color theme="1"/>
      <name val="Calibri"/>
      <family val="2"/>
      <scheme val="minor"/>
    </font>
    <font>
      <sz val="10"/>
      <color rgb="FF002060"/>
      <name val="Source Sans Pro"/>
      <family val="2"/>
    </font>
    <font>
      <b/>
      <sz val="11"/>
      <color theme="0"/>
      <name val="Source Sans Pro"/>
      <family val="2"/>
    </font>
    <font>
      <sz val="11"/>
      <color theme="1"/>
      <name val="Source Sans Pro"/>
      <family val="2"/>
    </font>
    <font>
      <b/>
      <sz val="11"/>
      <color rgb="FFFF0000"/>
      <name val="Source Sans Pro"/>
      <family val="2"/>
    </font>
    <font>
      <sz val="11"/>
      <color rgb="FFFF0000"/>
      <name val="Source Sans Pro"/>
      <family val="2"/>
    </font>
    <font>
      <b/>
      <sz val="11"/>
      <name val="Source Sans Pro"/>
      <family val="2"/>
    </font>
    <font>
      <sz val="10"/>
      <color theme="0"/>
      <name val="Arial"/>
      <family val="2"/>
    </font>
    <font>
      <sz val="11"/>
      <color indexed="8"/>
      <name val="Source Sans Pro"/>
      <family val="2"/>
    </font>
    <font>
      <sz val="11"/>
      <color rgb="FF000000"/>
      <name val="Source Sans Pro"/>
      <family val="2"/>
    </font>
    <font>
      <sz val="11"/>
      <color rgb="FF002060"/>
      <name val="Source Sans Pro"/>
      <family val="2"/>
    </font>
    <font>
      <b/>
      <sz val="24"/>
      <color rgb="FF002060"/>
      <name val="Source Serif Pro"/>
      <family val="1"/>
    </font>
    <font>
      <b/>
      <sz val="12"/>
      <color theme="0"/>
      <name val="Source Sans Pro"/>
      <family val="2"/>
    </font>
    <font>
      <i/>
      <sz val="11"/>
      <color theme="1"/>
      <name val="Source Sans Pro"/>
      <family val="2"/>
    </font>
    <font>
      <sz val="10"/>
      <color theme="1"/>
      <name val="Calibri"/>
      <family val="2"/>
      <scheme val="minor"/>
    </font>
    <font>
      <sz val="10"/>
      <color theme="0"/>
      <name val="Source Sans Pro"/>
      <family val="2"/>
    </font>
    <font>
      <sz val="12"/>
      <color theme="1"/>
      <name val="Source Sans Pro"/>
      <family val="2"/>
    </font>
    <font>
      <b/>
      <sz val="11"/>
      <color theme="1"/>
      <name val="Source Sans Pro"/>
      <family val="2"/>
    </font>
    <font>
      <sz val="24"/>
      <color rgb="FF012A4C"/>
      <name val="Source Sans Pro"/>
      <family val="2"/>
    </font>
    <font>
      <b/>
      <sz val="11"/>
      <color indexed="8"/>
      <name val="Source Sans Pro"/>
      <family val="2"/>
    </font>
    <font>
      <sz val="10"/>
      <color theme="0" tint="-0.249977111117893"/>
      <name val="Source Sans Pro"/>
      <family val="2"/>
    </font>
    <font>
      <sz val="10"/>
      <color rgb="FF92D050"/>
      <name val="Source Sans Pro"/>
      <family val="2"/>
    </font>
    <font>
      <sz val="10"/>
      <color theme="0" tint="-0.34998626667073579"/>
      <name val="Source Sans Pro"/>
      <family val="2"/>
    </font>
    <font>
      <sz val="24"/>
      <color rgb="FF012A4C"/>
      <name val="Source Serif Pro"/>
      <family val="1"/>
    </font>
    <font>
      <sz val="10"/>
      <color rgb="FF002060"/>
      <name val="Source Serif Pro"/>
      <family val="1"/>
    </font>
    <font>
      <b/>
      <sz val="10"/>
      <name val="Source Serif Pro"/>
      <family val="1"/>
    </font>
    <font>
      <sz val="10"/>
      <name val="Source Serif Pro"/>
      <family val="1"/>
    </font>
    <font>
      <b/>
      <sz val="11"/>
      <color rgb="FF012A4C"/>
      <name val="Source Sans Pro"/>
      <family val="2"/>
    </font>
    <font>
      <b/>
      <sz val="10"/>
      <color theme="1"/>
      <name val="Source Sans Pro"/>
      <family val="2"/>
    </font>
    <font>
      <sz val="11"/>
      <color theme="1"/>
      <name val="Calibri"/>
      <family val="2"/>
      <scheme val="minor"/>
    </font>
    <font>
      <b/>
      <sz val="24"/>
      <color rgb="FF012A4C"/>
      <name val="Source Sans Pro Regular"/>
    </font>
    <font>
      <sz val="10"/>
      <color indexed="8"/>
      <name val="Source Sans Pro Regular"/>
    </font>
    <font>
      <sz val="10"/>
      <name val="Source Sans Pro Regular"/>
    </font>
    <font>
      <sz val="10"/>
      <color theme="1"/>
      <name val="Source Sans Pro Regular"/>
    </font>
    <font>
      <sz val="10"/>
      <color rgb="FFFF0000"/>
      <name val="Source Sans Pro Regular"/>
    </font>
    <font>
      <sz val="11"/>
      <color theme="1"/>
      <name val="Source Sans Pro Regular"/>
    </font>
    <font>
      <b/>
      <sz val="12"/>
      <color theme="0"/>
      <name val="Source Sans Pro Regular"/>
    </font>
    <font>
      <i/>
      <sz val="12"/>
      <color rgb="FF000000"/>
      <name val="Source Sans Pro"/>
      <family val="2"/>
    </font>
    <font>
      <sz val="12"/>
      <color rgb="FF000000"/>
      <name val="Source Sans Pro"/>
      <family val="2"/>
    </font>
    <font>
      <sz val="12"/>
      <name val="Source Sans Pro"/>
      <family val="2"/>
    </font>
    <font>
      <sz val="12"/>
      <color theme="1"/>
      <name val="Source Sans Pro"/>
    </font>
    <font>
      <sz val="12"/>
      <color rgb="FF000000"/>
      <name val="Source Sans Pro"/>
    </font>
    <font>
      <sz val="12"/>
      <name val="Source Sans Pro"/>
    </font>
    <font>
      <sz val="12"/>
      <color theme="1"/>
      <name val="Calibri"/>
      <family val="2"/>
      <scheme val="minor"/>
    </font>
  </fonts>
  <fills count="22">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012A4C"/>
        <bgColor indexed="64"/>
      </patternFill>
    </fill>
    <fill>
      <patternFill patternType="solid">
        <fgColor rgb="FF005B91"/>
        <bgColor indexed="64"/>
      </patternFill>
    </fill>
    <fill>
      <patternFill patternType="solid">
        <fgColor rgb="FF009FE3"/>
        <bgColor indexed="64"/>
      </patternFill>
    </fill>
    <fill>
      <patternFill patternType="solid">
        <fgColor rgb="FFEFEFEF"/>
        <bgColor indexed="64"/>
      </patternFill>
    </fill>
    <fill>
      <patternFill patternType="solid">
        <fgColor theme="0" tint="-4.9989318521683403E-2"/>
        <bgColor indexed="64"/>
      </patternFill>
    </fill>
    <fill>
      <patternFill patternType="solid">
        <fgColor rgb="FFD1D1D1"/>
        <bgColor indexed="64"/>
      </patternFill>
    </fill>
    <fill>
      <patternFill patternType="solid">
        <fgColor rgb="FF00B0F0"/>
        <bgColor indexed="64"/>
      </patternFill>
    </fill>
    <fill>
      <patternFill patternType="solid">
        <fgColor rgb="FFCCECF9"/>
        <bgColor indexed="64"/>
      </patternFill>
    </fill>
    <fill>
      <patternFill patternType="solid">
        <fgColor rgb="FFDDECF7"/>
        <bgColor indexed="64"/>
      </patternFill>
    </fill>
    <fill>
      <patternFill patternType="solid">
        <fgColor rgb="FFD6DDE4"/>
        <bgColor indexed="64"/>
      </patternFill>
    </fill>
    <fill>
      <patternFill patternType="solid">
        <fgColor rgb="FFF2F2F2"/>
        <bgColor indexed="64"/>
      </patternFill>
    </fill>
    <fill>
      <patternFill patternType="solid">
        <fgColor rgb="FFF7B715"/>
        <bgColor indexed="64"/>
      </patternFill>
    </fill>
    <fill>
      <patternFill patternType="solid">
        <fgColor rgb="FFE83F53"/>
        <bgColor indexed="64"/>
      </patternFill>
    </fill>
    <fill>
      <patternFill patternType="solid">
        <fgColor rgb="FF00896A"/>
        <bgColor indexed="64"/>
      </patternFill>
    </fill>
    <fill>
      <patternFill patternType="solid">
        <fgColor rgb="FF008EAB"/>
        <bgColor indexed="64"/>
      </patternFill>
    </fill>
    <fill>
      <patternFill patternType="solid">
        <fgColor rgb="FF4E4E4E"/>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Dashed">
        <color rgb="FF66C5EE"/>
      </left>
      <right style="mediumDashed">
        <color rgb="FF66C5EE"/>
      </right>
      <top style="mediumDashed">
        <color rgb="FF66C5EE"/>
      </top>
      <bottom/>
      <diagonal/>
    </border>
    <border>
      <left style="mediumDashed">
        <color rgb="FF66C5EE"/>
      </left>
      <right style="mediumDashed">
        <color rgb="FF66C5EE"/>
      </right>
      <top/>
      <bottom/>
      <diagonal/>
    </border>
    <border>
      <left style="mediumDashed">
        <color rgb="FF66C5EE"/>
      </left>
      <right style="mediumDashed">
        <color rgb="FF66C5EE"/>
      </right>
      <top/>
      <bottom style="mediumDashed">
        <color rgb="FF66C5EE"/>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double">
        <color indexed="64"/>
      </top>
      <bottom style="double">
        <color indexed="64"/>
      </bottom>
      <diagonal/>
    </border>
    <border>
      <left/>
      <right/>
      <top style="double">
        <color indexed="64"/>
      </top>
      <bottom/>
      <diagonal/>
    </border>
    <border>
      <left/>
      <right style="thin">
        <color indexed="64"/>
      </right>
      <top style="double">
        <color indexed="64"/>
      </top>
      <bottom style="double">
        <color indexed="64"/>
      </bottom>
      <diagonal/>
    </border>
    <border>
      <left/>
      <right style="thin">
        <color indexed="64"/>
      </right>
      <top/>
      <bottom style="double">
        <color indexed="64"/>
      </bottom>
      <diagonal/>
    </border>
    <border>
      <left/>
      <right style="thin">
        <color indexed="64"/>
      </right>
      <top style="thin">
        <color indexed="64"/>
      </top>
      <bottom/>
      <diagonal/>
    </border>
  </borders>
  <cellStyleXfs count="4">
    <xf numFmtId="0" fontId="0" fillId="0" borderId="0"/>
    <xf numFmtId="0" fontId="1" fillId="2" borderId="0" applyNumberFormat="0" applyBorder="0" applyAlignment="0" applyProtection="0"/>
    <xf numFmtId="0" fontId="4" fillId="0" borderId="0" applyNumberFormat="0" applyFill="0" applyBorder="0" applyAlignment="0" applyProtection="0">
      <alignment vertical="top"/>
      <protection locked="0"/>
    </xf>
    <xf numFmtId="9" fontId="49" fillId="0" borderId="0" applyFont="0" applyFill="0" applyBorder="0" applyAlignment="0" applyProtection="0"/>
  </cellStyleXfs>
  <cellXfs count="417">
    <xf numFmtId="0" fontId="0" fillId="0" borderId="0" xfId="0"/>
    <xf numFmtId="0" fontId="2" fillId="3" borderId="0" xfId="0" applyFont="1" applyFill="1" applyAlignment="1">
      <alignment vertical="top"/>
    </xf>
    <xf numFmtId="0" fontId="3" fillId="3" borderId="0" xfId="0" applyFont="1" applyFill="1" applyAlignment="1">
      <alignment vertical="top" wrapText="1"/>
    </xf>
    <xf numFmtId="0" fontId="3" fillId="3" borderId="0" xfId="0" applyFont="1" applyFill="1" applyAlignment="1">
      <alignment horizontal="center" vertical="top"/>
    </xf>
    <xf numFmtId="0" fontId="5" fillId="3" borderId="0" xfId="2" applyFont="1" applyFill="1" applyAlignment="1" applyProtection="1">
      <alignment vertical="top" wrapText="1"/>
    </xf>
    <xf numFmtId="0" fontId="3" fillId="3" borderId="0" xfId="0" applyFont="1" applyFill="1" applyAlignment="1">
      <alignment vertical="top"/>
    </xf>
    <xf numFmtId="0" fontId="2" fillId="3" borderId="0" xfId="0" applyFont="1" applyFill="1" applyAlignment="1">
      <alignment horizontal="center" vertical="center"/>
    </xf>
    <xf numFmtId="0" fontId="3" fillId="3" borderId="0" xfId="0" applyFont="1" applyFill="1" applyAlignment="1">
      <alignment vertical="center"/>
    </xf>
    <xf numFmtId="0" fontId="3" fillId="3" borderId="0" xfId="0" applyFont="1" applyFill="1" applyAlignment="1">
      <alignment vertical="center" wrapText="1"/>
    </xf>
    <xf numFmtId="0" fontId="6" fillId="3" borderId="0" xfId="0" applyFont="1" applyFill="1" applyAlignment="1">
      <alignment horizontal="left" vertical="top" wrapText="1"/>
    </xf>
    <xf numFmtId="164" fontId="17" fillId="3" borderId="0" xfId="0" applyNumberFormat="1" applyFont="1" applyFill="1" applyAlignment="1">
      <alignment horizontal="center" vertical="top"/>
    </xf>
    <xf numFmtId="0" fontId="12" fillId="3" borderId="0" xfId="0" applyFont="1" applyFill="1" applyAlignment="1">
      <alignment vertical="center"/>
    </xf>
    <xf numFmtId="0" fontId="6" fillId="3" borderId="0" xfId="0" applyFont="1" applyFill="1" applyAlignment="1">
      <alignment vertical="top" wrapText="1"/>
    </xf>
    <xf numFmtId="0" fontId="14" fillId="3" borderId="0" xfId="0" applyFont="1" applyFill="1" applyAlignment="1">
      <alignment vertical="top"/>
    </xf>
    <xf numFmtId="0" fontId="11" fillId="3" borderId="0" xfId="0" applyFont="1" applyFill="1" applyAlignment="1">
      <alignment vertical="center"/>
    </xf>
    <xf numFmtId="0" fontId="15" fillId="3" borderId="0" xfId="0" applyFont="1" applyFill="1" applyAlignment="1">
      <alignment vertical="center"/>
    </xf>
    <xf numFmtId="0" fontId="15" fillId="3" borderId="0" xfId="0" applyFont="1" applyFill="1" applyAlignment="1">
      <alignment horizontal="left" vertical="top" wrapText="1"/>
    </xf>
    <xf numFmtId="0" fontId="15" fillId="3" borderId="0" xfId="0" applyFont="1" applyFill="1" applyAlignment="1">
      <alignment vertical="top" wrapText="1"/>
    </xf>
    <xf numFmtId="0" fontId="15" fillId="3" borderId="0" xfId="0" applyFont="1" applyFill="1" applyAlignment="1">
      <alignment horizontal="center" vertical="top"/>
    </xf>
    <xf numFmtId="0" fontId="15" fillId="3" borderId="0" xfId="0" applyFont="1" applyFill="1" applyAlignment="1">
      <alignment vertical="top"/>
    </xf>
    <xf numFmtId="0" fontId="16" fillId="5" borderId="1" xfId="0" applyFont="1" applyFill="1" applyBorder="1" applyAlignment="1">
      <alignment horizontal="left" vertical="center" wrapText="1"/>
    </xf>
    <xf numFmtId="0" fontId="31" fillId="0" borderId="0" xfId="0" applyFont="1" applyAlignment="1">
      <alignment vertical="center"/>
    </xf>
    <xf numFmtId="0" fontId="32" fillId="8" borderId="0" xfId="0" applyFont="1" applyFill="1" applyAlignment="1">
      <alignment horizontal="center"/>
    </xf>
    <xf numFmtId="0" fontId="32" fillId="8" borderId="0" xfId="0" applyFont="1" applyFill="1"/>
    <xf numFmtId="0" fontId="22" fillId="8" borderId="0" xfId="0" applyFont="1" applyFill="1"/>
    <xf numFmtId="0" fontId="23" fillId="0" borderId="0" xfId="0" applyFont="1"/>
    <xf numFmtId="0" fontId="23" fillId="9" borderId="0" xfId="0" applyFont="1" applyFill="1"/>
    <xf numFmtId="0" fontId="33" fillId="11" borderId="0" xfId="0" applyFont="1" applyFill="1"/>
    <xf numFmtId="0" fontId="23" fillId="9" borderId="0" xfId="0" applyFont="1" applyFill="1" applyAlignment="1">
      <alignment horizontal="center" vertical="center"/>
    </xf>
    <xf numFmtId="0" fontId="32" fillId="0" borderId="0" xfId="0" applyFont="1"/>
    <xf numFmtId="0" fontId="22" fillId="0" borderId="0" xfId="0" applyFont="1"/>
    <xf numFmtId="0" fontId="33" fillId="0" borderId="0" xfId="0" applyFont="1"/>
    <xf numFmtId="0" fontId="19" fillId="0" borderId="0" xfId="0" applyFont="1"/>
    <xf numFmtId="0" fontId="34" fillId="0" borderId="0" xfId="0" applyFont="1"/>
    <xf numFmtId="0" fontId="36" fillId="0" borderId="0" xfId="0" applyFont="1"/>
    <xf numFmtId="0" fontId="37" fillId="0" borderId="0" xfId="0" applyFont="1"/>
    <xf numFmtId="49" fontId="23" fillId="0" borderId="0" xfId="0" applyNumberFormat="1" applyFont="1" applyAlignment="1">
      <alignment vertical="center"/>
    </xf>
    <xf numFmtId="0" fontId="23" fillId="0" borderId="0" xfId="0" applyFont="1" applyAlignment="1">
      <alignment horizontal="center" vertical="center"/>
    </xf>
    <xf numFmtId="0" fontId="3" fillId="3" borderId="0" xfId="0" applyFont="1" applyFill="1" applyAlignment="1">
      <alignment horizontal="center" vertical="top" wrapText="1"/>
    </xf>
    <xf numFmtId="0" fontId="27" fillId="3" borderId="0" xfId="0" applyFont="1" applyFill="1" applyAlignment="1">
      <alignment horizontal="center" vertical="top" wrapText="1"/>
    </xf>
    <xf numFmtId="0" fontId="14" fillId="3" borderId="0" xfId="0" applyFont="1" applyFill="1" applyAlignment="1">
      <alignment horizontal="center" vertical="center"/>
    </xf>
    <xf numFmtId="2" fontId="23" fillId="0" borderId="0" xfId="0" applyNumberFormat="1" applyFont="1" applyAlignment="1">
      <alignment vertical="center"/>
    </xf>
    <xf numFmtId="0" fontId="0" fillId="3" borderId="0" xfId="0" applyFill="1"/>
    <xf numFmtId="0" fontId="23" fillId="3" borderId="0" xfId="0" applyFont="1" applyFill="1"/>
    <xf numFmtId="0" fontId="20" fillId="3" borderId="0" xfId="0" applyFont="1" applyFill="1"/>
    <xf numFmtId="0" fontId="23" fillId="0" borderId="0" xfId="0" applyFont="1" applyAlignment="1">
      <alignment horizontal="center"/>
    </xf>
    <xf numFmtId="0" fontId="23" fillId="9" borderId="0" xfId="0" applyFont="1" applyFill="1" applyAlignment="1">
      <alignment horizontal="center"/>
    </xf>
    <xf numFmtId="0" fontId="16" fillId="5" borderId="10"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6" fillId="9" borderId="1" xfId="0" applyFont="1" applyFill="1" applyBorder="1" applyAlignment="1">
      <alignment horizontal="left" vertical="center" wrapText="1"/>
    </xf>
    <xf numFmtId="0" fontId="16" fillId="9" borderId="14" xfId="0" applyFont="1" applyFill="1" applyBorder="1" applyAlignment="1">
      <alignment horizontal="left" vertical="center" wrapText="1"/>
    </xf>
    <xf numFmtId="0" fontId="23" fillId="9" borderId="1" xfId="0" applyFont="1" applyFill="1" applyBorder="1" applyAlignment="1">
      <alignment horizontal="left" vertical="center" wrapText="1"/>
    </xf>
    <xf numFmtId="0" fontId="16" fillId="9" borderId="10" xfId="0" applyFont="1" applyFill="1" applyBorder="1" applyAlignment="1">
      <alignment horizontal="left" vertical="center" wrapText="1"/>
    </xf>
    <xf numFmtId="0" fontId="18" fillId="8" borderId="1" xfId="0" applyFont="1" applyFill="1" applyBorder="1" applyAlignment="1">
      <alignment horizontal="center" vertical="center"/>
    </xf>
    <xf numFmtId="0" fontId="18" fillId="8" borderId="10" xfId="0" applyFont="1" applyFill="1" applyBorder="1" applyAlignment="1">
      <alignment horizontal="center" vertical="center"/>
    </xf>
    <xf numFmtId="0" fontId="18" fillId="8" borderId="4" xfId="0" applyFont="1" applyFill="1" applyBorder="1" applyAlignment="1">
      <alignment horizontal="center" vertical="center"/>
    </xf>
    <xf numFmtId="0" fontId="18" fillId="8" borderId="9" xfId="0" applyFont="1" applyFill="1" applyBorder="1" applyAlignment="1">
      <alignment horizontal="center" vertical="center"/>
    </xf>
    <xf numFmtId="0" fontId="0" fillId="0" borderId="0" xfId="0" applyAlignment="1">
      <alignment wrapText="1"/>
    </xf>
    <xf numFmtId="0" fontId="16" fillId="9" borderId="3"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3" borderId="1"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left" vertical="center" wrapText="1"/>
      <protection locked="0"/>
    </xf>
    <xf numFmtId="0" fontId="16" fillId="3" borderId="10" xfId="0" applyFont="1" applyFill="1" applyBorder="1" applyAlignment="1" applyProtection="1">
      <alignment horizontal="left" vertical="center" wrapText="1"/>
      <protection locked="0"/>
    </xf>
    <xf numFmtId="0" fontId="16" fillId="3" borderId="15" xfId="0" applyFont="1" applyFill="1" applyBorder="1" applyAlignment="1" applyProtection="1">
      <alignment horizontal="left" vertical="center" wrapText="1"/>
      <protection locked="0"/>
    </xf>
    <xf numFmtId="0" fontId="16" fillId="3" borderId="18" xfId="0" applyFont="1" applyFill="1" applyBorder="1" applyAlignment="1" applyProtection="1">
      <alignment horizontal="left" vertical="center" wrapText="1"/>
      <protection locked="0"/>
    </xf>
    <xf numFmtId="0" fontId="16" fillId="3" borderId="16" xfId="0" applyFont="1" applyFill="1" applyBorder="1" applyAlignment="1" applyProtection="1">
      <alignment horizontal="left" vertical="center" wrapText="1"/>
      <protection locked="0"/>
    </xf>
    <xf numFmtId="0" fontId="16" fillId="3" borderId="10"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15" xfId="0" applyFont="1" applyFill="1" applyBorder="1" applyAlignment="1" applyProtection="1">
      <alignment horizontal="center" vertical="center" wrapText="1"/>
      <protection locked="0"/>
    </xf>
    <xf numFmtId="0" fontId="16" fillId="3" borderId="0" xfId="0" applyFont="1" applyFill="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3" borderId="9"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23" fillId="0" borderId="1" xfId="1" applyFont="1" applyFill="1" applyBorder="1" applyAlignment="1" applyProtection="1">
      <alignment horizontal="center" vertical="center" wrapText="1"/>
      <protection locked="0"/>
    </xf>
    <xf numFmtId="0" fontId="23" fillId="0" borderId="10" xfId="1" applyFont="1" applyFill="1" applyBorder="1" applyAlignment="1" applyProtection="1">
      <alignment horizontal="center" vertical="center" wrapText="1"/>
      <protection locked="0"/>
    </xf>
    <xf numFmtId="0" fontId="23" fillId="0" borderId="4" xfId="1" applyFont="1" applyFill="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10" xfId="1" applyFont="1" applyFill="1" applyBorder="1" applyAlignment="1" applyProtection="1">
      <alignment horizontal="center" vertical="center" wrapText="1"/>
      <protection locked="0"/>
    </xf>
    <xf numFmtId="0" fontId="16" fillId="3" borderId="21" xfId="0" applyFont="1" applyFill="1" applyBorder="1" applyAlignment="1" applyProtection="1">
      <alignment horizontal="left" vertical="center" wrapText="1"/>
      <protection locked="0"/>
    </xf>
    <xf numFmtId="0" fontId="23" fillId="3" borderId="1" xfId="0" applyFont="1" applyFill="1" applyBorder="1" applyAlignment="1" applyProtection="1">
      <alignment horizontal="center" vertical="center" wrapText="1"/>
      <protection locked="0"/>
    </xf>
    <xf numFmtId="0" fontId="16" fillId="9" borderId="4" xfId="0" applyFont="1" applyFill="1" applyBorder="1" applyAlignment="1">
      <alignment horizontal="left" vertical="center" wrapText="1"/>
    </xf>
    <xf numFmtId="0" fontId="32" fillId="6" borderId="1" xfId="0" applyFont="1" applyFill="1" applyBorder="1" applyAlignment="1">
      <alignment horizontal="center" vertical="center" wrapText="1"/>
    </xf>
    <xf numFmtId="0" fontId="32" fillId="6" borderId="1" xfId="0" applyFont="1" applyFill="1" applyBorder="1" applyAlignment="1">
      <alignment horizontal="center" vertical="center"/>
    </xf>
    <xf numFmtId="2" fontId="23" fillId="0" borderId="0" xfId="0" applyNumberFormat="1" applyFont="1"/>
    <xf numFmtId="2" fontId="23" fillId="9" borderId="0" xfId="0" applyNumberFormat="1" applyFont="1" applyFill="1"/>
    <xf numFmtId="2" fontId="33" fillId="11" borderId="0" xfId="0" applyNumberFormat="1" applyFont="1" applyFill="1"/>
    <xf numFmtId="49" fontId="23" fillId="9" borderId="0" xfId="0" applyNumberFormat="1" applyFont="1" applyFill="1" applyAlignment="1">
      <alignment vertical="center"/>
    </xf>
    <xf numFmtId="2" fontId="23" fillId="0" borderId="11" xfId="0" applyNumberFormat="1" applyFont="1" applyBorder="1" applyAlignment="1" applyProtection="1">
      <alignment horizontal="center" vertical="center"/>
      <protection locked="0"/>
    </xf>
    <xf numFmtId="2" fontId="23" fillId="0" borderId="12" xfId="0" applyNumberFormat="1" applyFont="1" applyBorder="1" applyAlignment="1" applyProtection="1">
      <alignment horizontal="center" vertical="center"/>
      <protection locked="0"/>
    </xf>
    <xf numFmtId="2" fontId="23" fillId="0" borderId="13" xfId="0" applyNumberFormat="1" applyFont="1" applyBorder="1" applyAlignment="1" applyProtection="1">
      <alignment horizontal="center" vertical="center"/>
      <protection locked="0"/>
    </xf>
    <xf numFmtId="0" fontId="16" fillId="3" borderId="23" xfId="0" applyFont="1" applyFill="1" applyBorder="1" applyAlignment="1" applyProtection="1">
      <alignment horizontal="center" vertical="center" wrapText="1"/>
      <protection locked="0"/>
    </xf>
    <xf numFmtId="0" fontId="16" fillId="0" borderId="1" xfId="1" applyFont="1" applyFill="1" applyBorder="1" applyAlignment="1" applyProtection="1">
      <alignment horizontal="center" vertical="center" wrapText="1"/>
      <protection locked="0"/>
    </xf>
    <xf numFmtId="164" fontId="26" fillId="15" borderId="23" xfId="0" applyNumberFormat="1" applyFont="1" applyFill="1" applyBorder="1" applyAlignment="1">
      <alignment horizontal="center" vertical="center" wrapText="1"/>
    </xf>
    <xf numFmtId="0" fontId="16" fillId="9" borderId="0" xfId="0" applyFont="1" applyFill="1"/>
    <xf numFmtId="2" fontId="0" fillId="0" borderId="11" xfId="0" applyNumberFormat="1" applyBorder="1" applyAlignment="1" applyProtection="1">
      <alignment horizontal="center" vertical="center"/>
      <protection locked="0"/>
    </xf>
    <xf numFmtId="2" fontId="0" fillId="0" borderId="12" xfId="0" applyNumberFormat="1" applyBorder="1" applyAlignment="1" applyProtection="1">
      <alignment horizontal="center" vertical="center"/>
      <protection locked="0"/>
    </xf>
    <xf numFmtId="2" fontId="0" fillId="0" borderId="13" xfId="0" applyNumberFormat="1" applyBorder="1" applyAlignment="1" applyProtection="1">
      <alignment horizontal="center" vertical="center"/>
      <protection locked="0"/>
    </xf>
    <xf numFmtId="2" fontId="23" fillId="0" borderId="0" xfId="0" applyNumberFormat="1" applyFont="1" applyAlignment="1">
      <alignment horizontal="right"/>
    </xf>
    <xf numFmtId="2" fontId="23" fillId="9" borderId="0" xfId="0" applyNumberFormat="1" applyFont="1" applyFill="1" applyAlignment="1">
      <alignment horizontal="right"/>
    </xf>
    <xf numFmtId="0" fontId="16" fillId="3" borderId="2" xfId="0" applyFont="1" applyFill="1" applyBorder="1" applyAlignment="1" applyProtection="1">
      <alignment horizontal="left" vertical="center" wrapText="1"/>
      <protection locked="0"/>
    </xf>
    <xf numFmtId="0" fontId="16" fillId="0" borderId="4" xfId="1" applyFont="1" applyFill="1" applyBorder="1" applyAlignment="1" applyProtection="1">
      <alignment horizontal="center" vertical="center" wrapText="1"/>
      <protection locked="0"/>
    </xf>
    <xf numFmtId="0" fontId="16" fillId="0" borderId="15" xfId="1" applyFont="1" applyFill="1" applyBorder="1" applyAlignment="1" applyProtection="1">
      <alignment horizontal="center" vertical="center" wrapText="1"/>
      <protection locked="0"/>
    </xf>
    <xf numFmtId="0" fontId="16" fillId="0" borderId="2" xfId="1" applyFont="1" applyFill="1" applyBorder="1" applyAlignment="1" applyProtection="1">
      <alignment horizontal="center" vertical="center" wrapText="1"/>
      <protection locked="0"/>
    </xf>
    <xf numFmtId="0" fontId="16" fillId="0" borderId="9" xfId="1" applyFont="1" applyFill="1" applyBorder="1" applyAlignment="1" applyProtection="1">
      <alignment horizontal="center" vertical="center" wrapText="1"/>
      <protection locked="0"/>
    </xf>
    <xf numFmtId="0" fontId="16" fillId="0" borderId="7" xfId="1" applyFont="1" applyFill="1" applyBorder="1" applyAlignment="1" applyProtection="1">
      <alignment horizontal="center" vertical="center" wrapText="1"/>
      <protection locked="0"/>
    </xf>
    <xf numFmtId="0" fontId="16" fillId="0" borderId="14" xfId="1" applyFont="1" applyFill="1" applyBorder="1" applyAlignment="1" applyProtection="1">
      <alignment horizontal="center" vertical="center" wrapText="1"/>
      <protection locked="0"/>
    </xf>
    <xf numFmtId="0" fontId="16" fillId="3" borderId="2" xfId="0" applyFont="1" applyFill="1" applyBorder="1" applyAlignment="1" applyProtection="1">
      <alignment horizontal="center" vertical="center" wrapText="1"/>
      <protection locked="0"/>
    </xf>
    <xf numFmtId="0" fontId="23" fillId="0" borderId="15" xfId="1" applyFont="1" applyFill="1" applyBorder="1" applyAlignment="1" applyProtection="1">
      <alignment horizontal="center" vertical="center" wrapText="1"/>
      <protection locked="0"/>
    </xf>
    <xf numFmtId="0" fontId="23" fillId="0" borderId="9" xfId="1" applyFont="1" applyFill="1" applyBorder="1" applyAlignment="1" applyProtection="1">
      <alignment horizontal="center" vertical="center" wrapText="1"/>
      <protection locked="0"/>
    </xf>
    <xf numFmtId="0" fontId="16" fillId="0" borderId="0" xfId="0" applyFont="1"/>
    <xf numFmtId="0" fontId="18" fillId="3" borderId="0" xfId="0" applyFont="1" applyFill="1"/>
    <xf numFmtId="0" fontId="23" fillId="3" borderId="0" xfId="0" applyFont="1" applyFill="1" applyAlignment="1">
      <alignment horizontal="center"/>
    </xf>
    <xf numFmtId="0" fontId="23" fillId="3" borderId="0" xfId="0" applyFont="1" applyFill="1" applyAlignment="1">
      <alignment horizontal="center" vertical="center"/>
    </xf>
    <xf numFmtId="0" fontId="22" fillId="8" borderId="0" xfId="0" applyFont="1" applyFill="1" applyAlignment="1">
      <alignment horizontal="left"/>
    </xf>
    <xf numFmtId="0" fontId="22" fillId="3" borderId="0" xfId="0" applyFont="1" applyFill="1"/>
    <xf numFmtId="2" fontId="23" fillId="3" borderId="0" xfId="0" applyNumberFormat="1" applyFont="1" applyFill="1"/>
    <xf numFmtId="0" fontId="12" fillId="3" borderId="0" xfId="0" applyFont="1" applyFill="1" applyAlignment="1">
      <alignment horizontal="left" vertical="center"/>
    </xf>
    <xf numFmtId="0" fontId="23" fillId="16" borderId="0" xfId="0" applyFont="1" applyFill="1"/>
    <xf numFmtId="2" fontId="23" fillId="16" borderId="0" xfId="0" applyNumberFormat="1" applyFont="1" applyFill="1"/>
    <xf numFmtId="0" fontId="16" fillId="14" borderId="1" xfId="0" applyFont="1" applyFill="1" applyBorder="1" applyAlignment="1">
      <alignment horizontal="left" vertical="center" wrapText="1"/>
    </xf>
    <xf numFmtId="0" fontId="16" fillId="14" borderId="4" xfId="0" applyFont="1" applyFill="1" applyBorder="1" applyAlignment="1">
      <alignment horizontal="left" vertical="center" wrapText="1"/>
    </xf>
    <xf numFmtId="0" fontId="16" fillId="14" borderId="9" xfId="0" applyFont="1" applyFill="1" applyBorder="1" applyAlignment="1">
      <alignment horizontal="left" vertical="center" wrapText="1"/>
    </xf>
    <xf numFmtId="0" fontId="16" fillId="14" borderId="15" xfId="0" applyFont="1" applyFill="1" applyBorder="1" applyAlignment="1">
      <alignment horizontal="left" vertical="center" wrapText="1"/>
    </xf>
    <xf numFmtId="0" fontId="16" fillId="14" borderId="10" xfId="0" applyFont="1" applyFill="1" applyBorder="1" applyAlignment="1">
      <alignment horizontal="left" vertical="center" wrapText="1"/>
    </xf>
    <xf numFmtId="0" fontId="16" fillId="14" borderId="2" xfId="0" applyFont="1" applyFill="1" applyBorder="1" applyAlignment="1">
      <alignment horizontal="left" vertical="center" wrapText="1"/>
    </xf>
    <xf numFmtId="0" fontId="16" fillId="0" borderId="1" xfId="0" applyFont="1" applyBorder="1" applyAlignment="1" applyProtection="1">
      <alignment horizontal="left" vertical="top" wrapText="1"/>
      <protection locked="0"/>
    </xf>
    <xf numFmtId="0" fontId="16" fillId="3" borderId="4" xfId="0" applyFont="1" applyFill="1" applyBorder="1" applyAlignment="1" applyProtection="1">
      <alignment horizontal="left" vertical="center" wrapText="1"/>
      <protection locked="0"/>
    </xf>
    <xf numFmtId="0" fontId="16" fillId="3" borderId="9" xfId="0" applyFont="1" applyFill="1" applyBorder="1" applyAlignment="1" applyProtection="1">
      <alignment horizontal="left" vertical="center" wrapText="1"/>
      <protection locked="0"/>
    </xf>
    <xf numFmtId="0" fontId="16" fillId="3" borderId="24" xfId="0" applyFont="1" applyFill="1" applyBorder="1" applyAlignment="1" applyProtection="1">
      <alignment horizontal="left" vertical="center" wrapText="1"/>
      <protection locked="0"/>
    </xf>
    <xf numFmtId="0" fontId="16" fillId="3" borderId="0" xfId="0" applyFont="1" applyFill="1" applyAlignment="1" applyProtection="1">
      <alignment horizontal="left" vertical="top"/>
      <protection locked="0"/>
    </xf>
    <xf numFmtId="0" fontId="16" fillId="3" borderId="23" xfId="0" applyFont="1" applyFill="1" applyBorder="1" applyAlignment="1" applyProtection="1">
      <alignment horizontal="left" vertical="center" wrapText="1"/>
      <protection locked="0"/>
    </xf>
    <xf numFmtId="0" fontId="16" fillId="3" borderId="14" xfId="0" applyFont="1" applyFill="1" applyBorder="1" applyAlignment="1" applyProtection="1">
      <alignment horizontal="left" vertical="center" wrapText="1"/>
      <protection locked="0"/>
    </xf>
    <xf numFmtId="0" fontId="12" fillId="0" borderId="0" xfId="0" applyFont="1"/>
    <xf numFmtId="0" fontId="23" fillId="3" borderId="1" xfId="0" applyFont="1" applyFill="1" applyBorder="1" applyAlignment="1" applyProtection="1">
      <alignment horizontal="left" vertical="center" wrapText="1"/>
      <protection locked="0"/>
    </xf>
    <xf numFmtId="0" fontId="23" fillId="3" borderId="9" xfId="0" applyFont="1" applyFill="1" applyBorder="1" applyAlignment="1" applyProtection="1">
      <alignment horizontal="left" vertical="center" wrapText="1"/>
      <protection locked="0"/>
    </xf>
    <xf numFmtId="0" fontId="16" fillId="3" borderId="3" xfId="0" applyFont="1" applyFill="1" applyBorder="1" applyAlignment="1" applyProtection="1">
      <alignment horizontal="left" vertical="center" wrapText="1"/>
      <protection locked="0"/>
    </xf>
    <xf numFmtId="0" fontId="16" fillId="0" borderId="2" xfId="0" applyFont="1" applyBorder="1" applyAlignment="1" applyProtection="1">
      <alignment horizontal="center" vertical="center" wrapText="1"/>
      <protection locked="0"/>
    </xf>
    <xf numFmtId="0" fontId="21" fillId="3" borderId="0" xfId="0" applyFont="1" applyFill="1" applyAlignment="1">
      <alignment vertical="center" wrapText="1"/>
    </xf>
    <xf numFmtId="0" fontId="15" fillId="3" borderId="0" xfId="0" applyFont="1" applyFill="1" applyAlignment="1">
      <alignment horizontal="left" vertical="center" wrapText="1"/>
    </xf>
    <xf numFmtId="0" fontId="15" fillId="3" borderId="0" xfId="0" applyFont="1" applyFill="1" applyAlignment="1">
      <alignment horizontal="center" vertical="center"/>
    </xf>
    <xf numFmtId="0" fontId="31" fillId="3" borderId="0" xfId="0" applyFont="1" applyFill="1" applyAlignment="1">
      <alignment horizontal="left" vertical="center"/>
    </xf>
    <xf numFmtId="0" fontId="44" fillId="3" borderId="0" xfId="0" applyFont="1" applyFill="1" applyAlignment="1">
      <alignment vertical="center" wrapText="1"/>
    </xf>
    <xf numFmtId="0" fontId="12" fillId="3" borderId="0" xfId="0" applyFont="1" applyFill="1" applyAlignment="1">
      <alignment horizontal="center" vertical="center"/>
    </xf>
    <xf numFmtId="0" fontId="45" fillId="3" borderId="0" xfId="0" applyFont="1" applyFill="1" applyAlignment="1">
      <alignment horizontal="left" vertical="center"/>
    </xf>
    <xf numFmtId="0" fontId="46" fillId="3" borderId="0" xfId="0" applyFont="1" applyFill="1" applyAlignment="1">
      <alignment horizontal="center" vertical="center"/>
    </xf>
    <xf numFmtId="0" fontId="24" fillId="3" borderId="0" xfId="0" applyFont="1" applyFill="1" applyAlignment="1">
      <alignment horizontal="left" vertical="center"/>
    </xf>
    <xf numFmtId="0" fontId="16" fillId="3" borderId="0" xfId="0" applyFont="1" applyFill="1" applyAlignment="1">
      <alignment vertical="top"/>
    </xf>
    <xf numFmtId="0" fontId="26" fillId="3" borderId="0" xfId="0" applyFont="1" applyFill="1" applyAlignment="1">
      <alignment vertical="top"/>
    </xf>
    <xf numFmtId="0" fontId="30" fillId="3" borderId="0" xfId="0" applyFont="1" applyFill="1" applyAlignment="1">
      <alignment vertical="center" wrapText="1"/>
    </xf>
    <xf numFmtId="0" fontId="26" fillId="3" borderId="0" xfId="0" applyFont="1" applyFill="1" applyAlignment="1">
      <alignment horizontal="center" vertical="center"/>
    </xf>
    <xf numFmtId="0" fontId="16" fillId="3" borderId="0" xfId="0" applyFont="1" applyFill="1" applyAlignment="1">
      <alignment horizontal="left" vertical="center" wrapText="1"/>
    </xf>
    <xf numFmtId="0" fontId="16" fillId="3" borderId="0" xfId="0" applyFont="1" applyFill="1" applyAlignment="1">
      <alignment horizontal="center" vertical="center"/>
    </xf>
    <xf numFmtId="0" fontId="16" fillId="3" borderId="0" xfId="0" applyFont="1" applyFill="1" applyAlignment="1">
      <alignment horizontal="center" vertical="top"/>
    </xf>
    <xf numFmtId="0" fontId="16" fillId="3" borderId="0" xfId="0" applyFont="1" applyFill="1" applyAlignment="1">
      <alignment horizontal="left" vertical="top" wrapText="1"/>
    </xf>
    <xf numFmtId="0" fontId="16" fillId="3" borderId="0" xfId="0" applyFont="1" applyFill="1" applyAlignment="1">
      <alignment vertical="top" wrapText="1"/>
    </xf>
    <xf numFmtId="0" fontId="18" fillId="12" borderId="1" xfId="0" applyFont="1" applyFill="1" applyBorder="1" applyAlignment="1">
      <alignment horizontal="center" vertical="center"/>
    </xf>
    <xf numFmtId="0" fontId="16" fillId="10" borderId="1" xfId="0" applyFont="1" applyFill="1" applyBorder="1" applyAlignment="1">
      <alignment horizontal="left" vertical="center" wrapText="1"/>
    </xf>
    <xf numFmtId="0" fontId="16" fillId="15" borderId="1" xfId="1" applyFont="1" applyFill="1" applyBorder="1" applyAlignment="1" applyProtection="1">
      <alignment horizontal="center" vertical="center"/>
    </xf>
    <xf numFmtId="0" fontId="16" fillId="16" borderId="1" xfId="0" applyFont="1" applyFill="1" applyBorder="1" applyAlignment="1">
      <alignment horizontal="left" vertical="center" wrapText="1"/>
    </xf>
    <xf numFmtId="164" fontId="15" fillId="3" borderId="0" xfId="0" applyNumberFormat="1" applyFont="1" applyFill="1" applyAlignment="1">
      <alignment vertical="top"/>
    </xf>
    <xf numFmtId="0" fontId="18" fillId="12" borderId="10" xfId="0" applyFont="1" applyFill="1" applyBorder="1" applyAlignment="1">
      <alignment horizontal="center" vertical="center"/>
    </xf>
    <xf numFmtId="0" fontId="16" fillId="10" borderId="10" xfId="0" applyFont="1" applyFill="1" applyBorder="1" applyAlignment="1">
      <alignment horizontal="left" vertical="center" wrapText="1"/>
    </xf>
    <xf numFmtId="0" fontId="16" fillId="15" borderId="10" xfId="1" applyFont="1" applyFill="1" applyBorder="1" applyAlignment="1" applyProtection="1">
      <alignment horizontal="center" vertical="center"/>
    </xf>
    <xf numFmtId="0" fontId="18" fillId="12" borderId="4" xfId="0" applyFont="1" applyFill="1" applyBorder="1" applyAlignment="1">
      <alignment horizontal="center" vertical="center"/>
    </xf>
    <xf numFmtId="0" fontId="23" fillId="9" borderId="4" xfId="0" applyFont="1" applyFill="1" applyBorder="1" applyAlignment="1">
      <alignment horizontal="left" vertical="center" wrapText="1"/>
    </xf>
    <xf numFmtId="0" fontId="16" fillId="15" borderId="4" xfId="1" applyFont="1" applyFill="1" applyBorder="1" applyAlignment="1" applyProtection="1">
      <alignment horizontal="center" vertical="center"/>
    </xf>
    <xf numFmtId="0" fontId="19" fillId="3" borderId="0" xfId="0" applyFont="1" applyFill="1" applyAlignment="1">
      <alignment horizontal="left" vertical="center" indent="1"/>
    </xf>
    <xf numFmtId="0" fontId="16" fillId="3" borderId="0" xfId="0" applyFont="1" applyFill="1" applyAlignment="1">
      <alignment vertical="center"/>
    </xf>
    <xf numFmtId="0" fontId="23" fillId="5" borderId="10" xfId="0" applyFont="1" applyFill="1" applyBorder="1" applyAlignment="1">
      <alignment horizontal="left" vertical="center" wrapText="1"/>
    </xf>
    <xf numFmtId="0" fontId="23" fillId="9" borderId="9" xfId="0" applyFont="1" applyFill="1" applyBorder="1" applyAlignment="1">
      <alignment horizontal="left" vertical="center" wrapText="1"/>
    </xf>
    <xf numFmtId="0" fontId="18" fillId="12" borderId="15" xfId="0" applyFont="1" applyFill="1" applyBorder="1" applyAlignment="1">
      <alignment horizontal="center" vertical="center"/>
    </xf>
    <xf numFmtId="0" fontId="16" fillId="5" borderId="20"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23" fillId="9" borderId="2" xfId="0" applyFont="1" applyFill="1" applyBorder="1" applyAlignment="1">
      <alignment horizontal="left" vertical="center" wrapText="1"/>
    </xf>
    <xf numFmtId="0" fontId="48" fillId="3" borderId="0" xfId="0" applyFont="1" applyFill="1" applyAlignment="1">
      <alignment horizontal="left" vertical="center" indent="1"/>
    </xf>
    <xf numFmtId="0" fontId="16" fillId="9" borderId="21"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6" fillId="10" borderId="2" xfId="0" applyFont="1" applyFill="1" applyBorder="1" applyAlignment="1">
      <alignment horizontal="left" vertical="center" wrapText="1"/>
    </xf>
    <xf numFmtId="0" fontId="16" fillId="15" borderId="2" xfId="1" applyFont="1" applyFill="1" applyBorder="1" applyAlignment="1" applyProtection="1">
      <alignment horizontal="center" vertical="center"/>
    </xf>
    <xf numFmtId="0" fontId="18" fillId="12" borderId="9" xfId="0" applyFont="1" applyFill="1" applyBorder="1" applyAlignment="1">
      <alignment horizontal="center" vertical="center"/>
    </xf>
    <xf numFmtId="0" fontId="16" fillId="5" borderId="16" xfId="0" applyFont="1" applyFill="1" applyBorder="1" applyAlignment="1">
      <alignment horizontal="left" vertical="center" wrapText="1"/>
    </xf>
    <xf numFmtId="0" fontId="23" fillId="9" borderId="10" xfId="0" applyFont="1" applyFill="1" applyBorder="1" applyAlignment="1">
      <alignment horizontal="left" vertical="center" wrapText="1"/>
    </xf>
    <xf numFmtId="9" fontId="18" fillId="12" borderId="15" xfId="3" applyFont="1" applyFill="1" applyBorder="1" applyAlignment="1" applyProtection="1">
      <alignment horizontal="center" vertical="center"/>
    </xf>
    <xf numFmtId="0" fontId="16" fillId="5"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9" fontId="18" fillId="12" borderId="9" xfId="3" applyFont="1" applyFill="1" applyBorder="1" applyAlignment="1" applyProtection="1">
      <alignment horizontal="center" vertical="center"/>
    </xf>
    <xf numFmtId="0" fontId="60" fillId="0" borderId="1" xfId="0" applyFont="1" applyBorder="1" applyAlignment="1">
      <alignment horizontal="left" vertical="top" wrapText="1"/>
    </xf>
    <xf numFmtId="0" fontId="61" fillId="0" borderId="1" xfId="0" applyFont="1" applyBorder="1" applyAlignment="1">
      <alignment horizontal="left" vertical="top" wrapText="1"/>
    </xf>
    <xf numFmtId="0" fontId="62" fillId="0" borderId="1" xfId="0" applyFont="1" applyBorder="1" applyAlignment="1">
      <alignment horizontal="left" vertical="top" wrapText="1"/>
    </xf>
    <xf numFmtId="0" fontId="60" fillId="0" borderId="1" xfId="0" applyFont="1" applyBorder="1" applyAlignment="1">
      <alignment horizontal="left" vertical="top"/>
    </xf>
    <xf numFmtId="0" fontId="63" fillId="0" borderId="1" xfId="0" applyFont="1" applyBorder="1" applyAlignment="1">
      <alignment horizontal="left" vertical="top"/>
    </xf>
    <xf numFmtId="0" fontId="2" fillId="0" borderId="0" xfId="0" applyFont="1" applyAlignment="1">
      <alignment vertical="top"/>
    </xf>
    <xf numFmtId="0" fontId="3" fillId="0" borderId="0" xfId="0" applyFont="1" applyAlignment="1">
      <alignment vertical="top" wrapText="1"/>
    </xf>
    <xf numFmtId="0" fontId="2" fillId="0" borderId="0" xfId="0" applyFont="1" applyAlignment="1">
      <alignment horizontal="center" vertical="top"/>
    </xf>
    <xf numFmtId="0" fontId="52" fillId="0" borderId="0" xfId="0" applyFont="1" applyAlignment="1">
      <alignment vertical="top" wrapText="1"/>
    </xf>
    <xf numFmtId="0" fontId="12" fillId="0" borderId="0" xfId="0" applyFont="1" applyAlignment="1">
      <alignment vertical="center"/>
    </xf>
    <xf numFmtId="0" fontId="10" fillId="0" borderId="0" xfId="0" applyFont="1" applyAlignment="1">
      <alignment horizontal="left" vertical="top" wrapText="1"/>
    </xf>
    <xf numFmtId="0" fontId="53" fillId="0" borderId="0" xfId="0" applyFont="1" applyAlignment="1">
      <alignment horizontal="left" vertical="top" wrapText="1"/>
    </xf>
    <xf numFmtId="0" fontId="6" fillId="0" borderId="0" xfId="0" applyFont="1" applyAlignment="1">
      <alignment horizontal="left" vertical="top" wrapText="1"/>
    </xf>
    <xf numFmtId="0" fontId="3" fillId="0" borderId="0" xfId="0" applyFont="1" applyAlignment="1">
      <alignment vertical="top"/>
    </xf>
    <xf numFmtId="0" fontId="6" fillId="0" borderId="0" xfId="0" applyFont="1" applyAlignment="1">
      <alignment horizontal="center" vertical="top" wrapText="1"/>
    </xf>
    <xf numFmtId="0" fontId="51" fillId="0" borderId="0" xfId="0" applyFont="1" applyAlignment="1">
      <alignment horizontal="left" vertical="top" wrapText="1"/>
    </xf>
    <xf numFmtId="0" fontId="6" fillId="0" borderId="0" xfId="0" applyFont="1" applyAlignment="1">
      <alignment horizontal="left" vertical="top"/>
    </xf>
    <xf numFmtId="0" fontId="10" fillId="3" borderId="0" xfId="0" applyFont="1" applyFill="1" applyAlignment="1">
      <alignment horizontal="left" vertical="top" wrapText="1"/>
    </xf>
    <xf numFmtId="0" fontId="56" fillId="6" borderId="1" xfId="0" applyFont="1" applyFill="1" applyBorder="1" applyAlignment="1">
      <alignment horizontal="center" vertical="center" wrapText="1"/>
    </xf>
    <xf numFmtId="0" fontId="32" fillId="6" borderId="21" xfId="0" applyFont="1" applyFill="1" applyBorder="1" applyAlignment="1">
      <alignment horizontal="center" vertical="center"/>
    </xf>
    <xf numFmtId="0" fontId="32" fillId="6" borderId="2"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8" fillId="8" borderId="15" xfId="0" applyFont="1" applyFill="1" applyBorder="1" applyAlignment="1">
      <alignment horizontal="center" vertical="center"/>
    </xf>
    <xf numFmtId="0" fontId="16" fillId="9" borderId="4" xfId="0" applyFont="1" applyFill="1" applyBorder="1" applyAlignment="1">
      <alignment horizontal="center" vertical="center" wrapText="1"/>
    </xf>
    <xf numFmtId="0" fontId="2" fillId="3" borderId="0" xfId="0" applyFont="1" applyFill="1" applyAlignment="1">
      <alignment horizontal="center" vertical="top"/>
    </xf>
    <xf numFmtId="0" fontId="52" fillId="3" borderId="0" xfId="0" applyFont="1" applyFill="1" applyAlignment="1">
      <alignment vertical="top" wrapText="1"/>
    </xf>
    <xf numFmtId="0" fontId="52" fillId="3" borderId="0" xfId="0" applyFont="1" applyFill="1" applyAlignment="1">
      <alignment vertical="top"/>
    </xf>
    <xf numFmtId="0" fontId="2" fillId="3" borderId="0" xfId="0" applyFont="1" applyFill="1" applyAlignment="1">
      <alignment vertical="top" wrapText="1"/>
    </xf>
    <xf numFmtId="0" fontId="7" fillId="3" borderId="0" xfId="0" applyFont="1" applyFill="1" applyAlignment="1">
      <alignment vertical="top" wrapText="1"/>
    </xf>
    <xf numFmtId="0" fontId="54" fillId="3" borderId="0" xfId="0" applyFont="1" applyFill="1" applyAlignment="1">
      <alignment vertical="top" wrapText="1"/>
    </xf>
    <xf numFmtId="0" fontId="52" fillId="3" borderId="0" xfId="0" applyFont="1" applyFill="1" applyAlignment="1">
      <alignment vertical="center" wrapText="1"/>
    </xf>
    <xf numFmtId="0" fontId="7" fillId="3" borderId="0" xfId="0" applyFont="1" applyFill="1" applyAlignment="1">
      <alignment vertical="center" wrapText="1"/>
    </xf>
    <xf numFmtId="0" fontId="27" fillId="3" borderId="0" xfId="0" applyFont="1" applyFill="1" applyAlignment="1">
      <alignment horizontal="center" vertical="top"/>
    </xf>
    <xf numFmtId="0" fontId="52" fillId="3" borderId="0" xfId="0" applyFont="1" applyFill="1" applyAlignment="1">
      <alignment horizontal="left" vertical="top" wrapText="1"/>
    </xf>
    <xf numFmtId="0" fontId="50" fillId="3" borderId="0" xfId="0" applyFont="1" applyFill="1" applyAlignment="1">
      <alignment vertical="center"/>
    </xf>
    <xf numFmtId="0" fontId="6" fillId="3" borderId="0" xfId="0" applyFont="1" applyFill="1" applyAlignment="1">
      <alignment horizontal="center" vertical="top" wrapText="1"/>
    </xf>
    <xf numFmtId="0" fontId="51" fillId="3" borderId="0" xfId="0" applyFont="1" applyFill="1" applyAlignment="1">
      <alignment vertical="top" wrapText="1"/>
    </xf>
    <xf numFmtId="0" fontId="51" fillId="3" borderId="0" xfId="0" applyFont="1" applyFill="1" applyAlignment="1">
      <alignment horizontal="left" vertical="top" wrapText="1"/>
    </xf>
    <xf numFmtId="0" fontId="6" fillId="3" borderId="5" xfId="0" applyFont="1" applyFill="1" applyBorder="1" applyAlignment="1">
      <alignment vertical="top" wrapText="1"/>
    </xf>
    <xf numFmtId="0" fontId="27" fillId="3" borderId="5" xfId="0" applyFont="1" applyFill="1" applyBorder="1" applyAlignment="1">
      <alignment horizontal="center" vertical="top" wrapText="1"/>
    </xf>
    <xf numFmtId="0" fontId="6" fillId="3" borderId="5" xfId="0" applyFont="1" applyFill="1" applyBorder="1" applyAlignment="1">
      <alignment horizontal="center" vertical="top" wrapText="1"/>
    </xf>
    <xf numFmtId="0" fontId="51" fillId="3" borderId="5" xfId="0" applyFont="1" applyFill="1" applyBorder="1" applyAlignment="1">
      <alignment vertical="top" wrapText="1"/>
    </xf>
    <xf numFmtId="0" fontId="13" fillId="3" borderId="0" xfId="0" applyFont="1" applyFill="1" applyAlignment="1">
      <alignment horizontal="center" vertical="center"/>
    </xf>
    <xf numFmtId="0" fontId="16" fillId="0" borderId="1" xfId="1" applyFont="1" applyFill="1" applyBorder="1" applyAlignment="1" applyProtection="1">
      <alignment horizontal="center" vertical="center"/>
    </xf>
    <xf numFmtId="0" fontId="16" fillId="0" borderId="10" xfId="1" applyFont="1" applyFill="1" applyBorder="1" applyAlignment="1" applyProtection="1">
      <alignment horizontal="center" vertical="center"/>
    </xf>
    <xf numFmtId="0" fontId="18" fillId="8" borderId="14" xfId="0" applyFont="1" applyFill="1" applyBorder="1" applyAlignment="1">
      <alignment horizontal="center" vertical="center"/>
    </xf>
    <xf numFmtId="0" fontId="16" fillId="0" borderId="15" xfId="1" applyFont="1" applyFill="1" applyBorder="1" applyAlignment="1" applyProtection="1">
      <alignment horizontal="center" vertical="center"/>
    </xf>
    <xf numFmtId="0" fontId="18" fillId="8" borderId="2" xfId="0" applyFont="1" applyFill="1" applyBorder="1" applyAlignment="1">
      <alignment horizontal="center" vertical="center"/>
    </xf>
    <xf numFmtId="0" fontId="16" fillId="3" borderId="0" xfId="0" applyFont="1" applyFill="1" applyAlignment="1">
      <alignment horizontal="left" vertical="top"/>
    </xf>
    <xf numFmtId="0" fontId="16" fillId="9" borderId="2" xfId="0" applyFont="1" applyFill="1" applyBorder="1" applyAlignment="1">
      <alignment horizontal="left" vertical="center" wrapText="1"/>
    </xf>
    <xf numFmtId="0" fontId="16" fillId="0" borderId="2" xfId="1" applyFont="1" applyFill="1" applyBorder="1" applyAlignment="1" applyProtection="1">
      <alignment horizontal="center" vertical="center"/>
    </xf>
    <xf numFmtId="0" fontId="22" fillId="7" borderId="23" xfId="0" applyFont="1" applyFill="1" applyBorder="1" applyAlignment="1">
      <alignment horizontal="center" vertical="center"/>
    </xf>
    <xf numFmtId="0" fontId="16" fillId="14" borderId="23" xfId="0" applyFont="1" applyFill="1" applyBorder="1" applyAlignment="1">
      <alignment horizontal="center" vertical="center" wrapText="1"/>
    </xf>
    <xf numFmtId="0" fontId="18" fillId="8" borderId="23" xfId="0" applyFont="1" applyFill="1" applyBorder="1" applyAlignment="1">
      <alignment horizontal="center" vertical="center"/>
    </xf>
    <xf numFmtId="0" fontId="16" fillId="14" borderId="25" xfId="0" applyFont="1" applyFill="1" applyBorder="1" applyAlignment="1">
      <alignment horizontal="left" vertical="center" wrapText="1"/>
    </xf>
    <xf numFmtId="0" fontId="16" fillId="9" borderId="23" xfId="0" applyFont="1" applyFill="1" applyBorder="1" applyAlignment="1">
      <alignment horizontal="left" vertical="center" wrapText="1"/>
    </xf>
    <xf numFmtId="0" fontId="16" fillId="0" borderId="23" xfId="1" applyFont="1" applyFill="1" applyBorder="1" applyAlignment="1" applyProtection="1">
      <alignment horizontal="center" vertical="center"/>
    </xf>
    <xf numFmtId="0" fontId="16" fillId="14" borderId="14" xfId="0" applyFont="1" applyFill="1" applyBorder="1" applyAlignment="1">
      <alignment horizontal="left" vertical="center" wrapText="1"/>
    </xf>
    <xf numFmtId="0" fontId="54" fillId="0" borderId="0" xfId="0" applyFont="1" applyAlignment="1">
      <alignment horizontal="left" vertical="top" wrapText="1"/>
    </xf>
    <xf numFmtId="164" fontId="26" fillId="0" borderId="23" xfId="0" applyNumberFormat="1" applyFont="1" applyBorder="1" applyAlignment="1" applyProtection="1">
      <alignment horizontal="center" vertical="center" wrapText="1"/>
      <protection locked="0"/>
    </xf>
    <xf numFmtId="0" fontId="14" fillId="3" borderId="0" xfId="0" applyFont="1" applyFill="1" applyAlignment="1">
      <alignment vertical="top" wrapText="1"/>
    </xf>
    <xf numFmtId="0" fontId="15" fillId="3" borderId="0" xfId="0" applyFont="1" applyFill="1" applyAlignment="1">
      <alignment horizontal="center" vertical="top" wrapText="1"/>
    </xf>
    <xf numFmtId="0" fontId="16" fillId="3" borderId="0" xfId="0" applyFont="1" applyFill="1" applyAlignment="1">
      <alignment vertical="center" wrapText="1"/>
    </xf>
    <xf numFmtId="0" fontId="28" fillId="3" borderId="0" xfId="0" applyFont="1" applyFill="1" applyAlignment="1">
      <alignment vertical="top" wrapText="1"/>
    </xf>
    <xf numFmtId="0" fontId="39" fillId="3" borderId="0" xfId="0" applyFont="1" applyFill="1" applyAlignment="1">
      <alignment vertical="top" wrapText="1"/>
    </xf>
    <xf numFmtId="0" fontId="39" fillId="3" borderId="0" xfId="0" applyFont="1" applyFill="1" applyAlignment="1">
      <alignment horizontal="left" vertical="top" wrapText="1"/>
    </xf>
    <xf numFmtId="0" fontId="28" fillId="3" borderId="0" xfId="0" applyFont="1" applyFill="1" applyAlignment="1">
      <alignment horizontal="center" vertical="top" wrapText="1"/>
    </xf>
    <xf numFmtId="0" fontId="28" fillId="3" borderId="0" xfId="0" applyFont="1" applyFill="1" applyAlignment="1">
      <alignment horizontal="left" vertical="top" wrapText="1"/>
    </xf>
    <xf numFmtId="0" fontId="39" fillId="3" borderId="0" xfId="0" applyFont="1" applyFill="1" applyAlignment="1">
      <alignment horizontal="left" vertical="top"/>
    </xf>
    <xf numFmtId="0" fontId="26" fillId="3" borderId="0" xfId="0" applyFont="1" applyFill="1" applyAlignment="1">
      <alignment horizontal="center" vertical="center" wrapText="1"/>
    </xf>
    <xf numFmtId="0" fontId="18" fillId="12" borderId="1" xfId="0" applyFont="1" applyFill="1" applyBorder="1" applyAlignment="1">
      <alignment horizontal="center" vertical="center" wrapText="1"/>
    </xf>
    <xf numFmtId="0" fontId="25" fillId="0" borderId="1" xfId="1" applyFont="1" applyFill="1" applyBorder="1" applyAlignment="1" applyProtection="1">
      <alignment horizontal="center" vertical="center"/>
    </xf>
    <xf numFmtId="0" fontId="18" fillId="12" borderId="10" xfId="0" applyFont="1" applyFill="1" applyBorder="1" applyAlignment="1">
      <alignment horizontal="center" vertical="center" wrapText="1"/>
    </xf>
    <xf numFmtId="0" fontId="25" fillId="0" borderId="10" xfId="1" applyFont="1" applyFill="1" applyBorder="1" applyAlignment="1" applyProtection="1">
      <alignment horizontal="center" vertical="center"/>
    </xf>
    <xf numFmtId="0" fontId="18" fillId="12" borderId="15" xfId="0" applyFont="1" applyFill="1" applyBorder="1" applyAlignment="1">
      <alignment horizontal="center" vertical="center" wrapText="1"/>
    </xf>
    <xf numFmtId="0" fontId="25" fillId="0" borderId="4" xfId="1" applyFont="1" applyFill="1" applyBorder="1" applyAlignment="1" applyProtection="1">
      <alignment horizontal="center" vertical="center"/>
    </xf>
    <xf numFmtId="0" fontId="29" fillId="5" borderId="1" xfId="0" applyFont="1" applyFill="1" applyBorder="1" applyAlignment="1">
      <alignment horizontal="left" vertical="center" wrapText="1"/>
    </xf>
    <xf numFmtId="0" fontId="16" fillId="5" borderId="10" xfId="0" applyFont="1" applyFill="1" applyBorder="1" applyAlignment="1">
      <alignment horizontal="left" vertical="center" wrapText="1" readingOrder="1"/>
    </xf>
    <xf numFmtId="0" fontId="18" fillId="12" borderId="4" xfId="0" applyFont="1" applyFill="1" applyBorder="1" applyAlignment="1">
      <alignment horizontal="center" vertical="center" wrapText="1"/>
    </xf>
    <xf numFmtId="0" fontId="29" fillId="9" borderId="15" xfId="0" applyFont="1" applyFill="1" applyBorder="1" applyAlignment="1">
      <alignment horizontal="left" vertical="center" wrapText="1"/>
    </xf>
    <xf numFmtId="0" fontId="29" fillId="9" borderId="9" xfId="0" applyFont="1" applyFill="1" applyBorder="1" applyAlignment="1">
      <alignment horizontal="left" vertical="center" wrapText="1"/>
    </xf>
    <xf numFmtId="0" fontId="26" fillId="3" borderId="0" xfId="0" applyFont="1" applyFill="1" applyAlignment="1">
      <alignment vertical="top" wrapText="1"/>
    </xf>
    <xf numFmtId="0" fontId="16" fillId="3" borderId="0" xfId="0" applyFont="1" applyFill="1" applyAlignment="1">
      <alignment horizontal="center" vertical="top" wrapText="1"/>
    </xf>
    <xf numFmtId="0" fontId="32" fillId="8" borderId="0" xfId="0" applyFont="1" applyFill="1" applyAlignment="1">
      <alignment horizontal="center" wrapText="1"/>
    </xf>
    <xf numFmtId="2" fontId="0" fillId="0" borderId="0" xfId="0" applyNumberFormat="1" applyAlignment="1">
      <alignment horizontal="center" vertical="center"/>
    </xf>
    <xf numFmtId="0" fontId="18" fillId="17" borderId="0" xfId="0" applyFont="1" applyFill="1" applyAlignment="1">
      <alignment vertical="center"/>
    </xf>
    <xf numFmtId="0" fontId="23" fillId="16" borderId="0" xfId="0" applyFont="1" applyFill="1" applyAlignment="1">
      <alignment vertical="center"/>
    </xf>
    <xf numFmtId="0" fontId="18" fillId="7" borderId="0" xfId="0" applyFont="1" applyFill="1" applyAlignment="1">
      <alignment vertical="center"/>
    </xf>
    <xf numFmtId="0" fontId="18" fillId="19" borderId="0" xfId="0" applyFont="1" applyFill="1" applyAlignment="1">
      <alignment vertical="center"/>
    </xf>
    <xf numFmtId="0" fontId="18" fillId="8" borderId="0" xfId="0" applyFont="1" applyFill="1" applyAlignment="1">
      <alignment vertical="center"/>
    </xf>
    <xf numFmtId="0" fontId="18" fillId="18" borderId="0" xfId="0" applyFont="1" applyFill="1" applyAlignment="1">
      <alignment vertical="center"/>
    </xf>
    <xf numFmtId="0" fontId="18" fillId="6" borderId="0" xfId="0" applyFont="1" applyFill="1" applyAlignment="1">
      <alignment vertical="center"/>
    </xf>
    <xf numFmtId="0" fontId="37" fillId="11" borderId="0" xfId="0" applyFont="1" applyFill="1" applyAlignment="1">
      <alignment vertical="center"/>
    </xf>
    <xf numFmtId="0" fontId="9" fillId="11" borderId="0" xfId="0" applyFont="1" applyFill="1" applyAlignment="1">
      <alignment vertical="center"/>
    </xf>
    <xf numFmtId="0" fontId="0" fillId="11" borderId="0" xfId="0" applyFill="1" applyAlignment="1">
      <alignment vertical="center"/>
    </xf>
    <xf numFmtId="0" fontId="18" fillId="17" borderId="0" xfId="0" applyFont="1" applyFill="1" applyAlignment="1">
      <alignment horizontal="left" vertical="center"/>
    </xf>
    <xf numFmtId="0" fontId="23" fillId="9" borderId="0" xfId="0" applyFont="1" applyFill="1" applyAlignment="1">
      <alignment horizontal="left" vertical="center"/>
    </xf>
    <xf numFmtId="0" fontId="18" fillId="7" borderId="0" xfId="0" applyFont="1" applyFill="1" applyAlignment="1">
      <alignment horizontal="left" vertical="center"/>
    </xf>
    <xf numFmtId="0" fontId="18" fillId="19" borderId="0" xfId="0" applyFont="1" applyFill="1" applyAlignment="1">
      <alignment horizontal="left" vertical="center"/>
    </xf>
    <xf numFmtId="0" fontId="18" fillId="6" borderId="0" xfId="0" applyFont="1" applyFill="1" applyAlignment="1">
      <alignment horizontal="left" vertical="center"/>
    </xf>
    <xf numFmtId="0" fontId="18" fillId="18" borderId="0" xfId="0" applyFont="1" applyFill="1" applyAlignment="1">
      <alignment horizontal="left" vertical="center"/>
    </xf>
    <xf numFmtId="0" fontId="18" fillId="8" borderId="0" xfId="0" applyFont="1" applyFill="1" applyAlignment="1">
      <alignment horizontal="left" vertical="center"/>
    </xf>
    <xf numFmtId="0" fontId="23" fillId="9" borderId="0" xfId="0" applyFont="1" applyFill="1" applyAlignment="1">
      <alignment vertical="center"/>
    </xf>
    <xf numFmtId="164" fontId="23" fillId="9" borderId="0" xfId="0" applyNumberFormat="1" applyFont="1" applyFill="1" applyAlignment="1">
      <alignment horizontal="center"/>
    </xf>
    <xf numFmtId="2" fontId="23" fillId="0" borderId="0" xfId="0" applyNumberFormat="1" applyFont="1" applyAlignment="1">
      <alignment horizontal="center" vertical="center"/>
    </xf>
    <xf numFmtId="49" fontId="23" fillId="16" borderId="0" xfId="0" applyNumberFormat="1" applyFont="1" applyFill="1" applyAlignment="1">
      <alignment horizontal="left" vertical="center"/>
    </xf>
    <xf numFmtId="164" fontId="36" fillId="16" borderId="0" xfId="0" applyNumberFormat="1" applyFont="1" applyFill="1" applyAlignment="1">
      <alignment horizontal="center" vertical="center"/>
    </xf>
    <xf numFmtId="0" fontId="16" fillId="13" borderId="0" xfId="0" applyFont="1" applyFill="1" applyAlignment="1">
      <alignment horizontal="left" vertical="center"/>
    </xf>
    <xf numFmtId="0" fontId="18" fillId="20" borderId="0" xfId="0" applyFont="1" applyFill="1" applyAlignment="1">
      <alignment horizontal="left" vertical="center"/>
    </xf>
    <xf numFmtId="0" fontId="23" fillId="11" borderId="0" xfId="0" applyFont="1" applyFill="1" applyAlignment="1">
      <alignment vertical="center"/>
    </xf>
    <xf numFmtId="0" fontId="23" fillId="16" borderId="0" xfId="0" applyFont="1" applyFill="1" applyAlignment="1">
      <alignment horizontal="left" vertical="center"/>
    </xf>
    <xf numFmtId="0" fontId="18" fillId="21" borderId="0" xfId="0" applyFont="1" applyFill="1" applyAlignment="1">
      <alignment horizontal="left" vertical="center"/>
    </xf>
    <xf numFmtId="0" fontId="23" fillId="13" borderId="0" xfId="0" applyFont="1" applyFill="1" applyAlignment="1">
      <alignment horizontal="left" vertical="center"/>
    </xf>
    <xf numFmtId="0" fontId="23" fillId="0" borderId="0" xfId="0" applyFont="1" applyAlignment="1">
      <alignment vertical="center"/>
    </xf>
    <xf numFmtId="164" fontId="36" fillId="0" borderId="0" xfId="0" applyNumberFormat="1" applyFont="1" applyAlignment="1">
      <alignment horizontal="center" vertical="center"/>
    </xf>
    <xf numFmtId="0" fontId="16" fillId="14" borderId="9" xfId="0" applyFont="1" applyFill="1" applyBorder="1" applyAlignment="1">
      <alignment horizontal="center" vertical="center" wrapText="1"/>
    </xf>
    <xf numFmtId="0" fontId="22" fillId="7" borderId="9" xfId="0" applyFont="1" applyFill="1" applyBorder="1" applyAlignment="1">
      <alignment horizontal="center" vertical="center" wrapText="1"/>
    </xf>
    <xf numFmtId="0" fontId="6" fillId="3" borderId="0" xfId="0" quotePrefix="1" applyFont="1" applyFill="1" applyAlignment="1">
      <alignment horizontal="left" vertical="top" wrapText="1"/>
    </xf>
    <xf numFmtId="0" fontId="18" fillId="8" borderId="1" xfId="0" applyFont="1" applyFill="1" applyBorder="1" applyAlignment="1">
      <alignment horizontal="center" vertical="center" wrapText="1"/>
    </xf>
    <xf numFmtId="0" fontId="16" fillId="0" borderId="1" xfId="1" applyFont="1" applyFill="1" applyBorder="1" applyAlignment="1" applyProtection="1">
      <alignment horizontal="center" vertical="center" wrapText="1"/>
    </xf>
    <xf numFmtId="0" fontId="18" fillId="8" borderId="10" xfId="0" applyFont="1" applyFill="1" applyBorder="1" applyAlignment="1">
      <alignment horizontal="center" vertical="center" wrapText="1"/>
    </xf>
    <xf numFmtId="0" fontId="16" fillId="0" borderId="10" xfId="1" applyFont="1" applyFill="1" applyBorder="1" applyAlignment="1" applyProtection="1">
      <alignment horizontal="center" vertical="center" wrapText="1"/>
    </xf>
    <xf numFmtId="0" fontId="18" fillId="8" borderId="4" xfId="0" applyFont="1" applyFill="1" applyBorder="1" applyAlignment="1">
      <alignment horizontal="center" vertical="center" wrapText="1"/>
    </xf>
    <xf numFmtId="0" fontId="16" fillId="0" borderId="15" xfId="1" applyFont="1" applyFill="1" applyBorder="1" applyAlignment="1" applyProtection="1">
      <alignment horizontal="center" vertical="center" wrapText="1"/>
    </xf>
    <xf numFmtId="0" fontId="23" fillId="14" borderId="1" xfId="0" applyFont="1" applyFill="1" applyBorder="1" applyAlignment="1">
      <alignment horizontal="left" vertical="center" wrapText="1"/>
    </xf>
    <xf numFmtId="0" fontId="18" fillId="8" borderId="2"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6" fillId="0" borderId="23" xfId="1" applyFont="1" applyFill="1" applyBorder="1" applyAlignment="1" applyProtection="1">
      <alignment horizontal="center" vertical="center" wrapText="1"/>
    </xf>
    <xf numFmtId="0" fontId="18" fillId="8" borderId="3" xfId="0" applyFont="1" applyFill="1" applyBorder="1" applyAlignment="1">
      <alignment horizontal="center" vertical="center" wrapText="1"/>
    </xf>
    <xf numFmtId="0" fontId="16" fillId="14" borderId="3" xfId="0" applyFont="1" applyFill="1" applyBorder="1" applyAlignment="1">
      <alignment horizontal="left" vertical="center" wrapText="1"/>
    </xf>
    <xf numFmtId="0" fontId="27" fillId="3" borderId="0" xfId="0" applyFont="1" applyFill="1" applyAlignment="1">
      <alignment vertical="top"/>
    </xf>
    <xf numFmtId="0" fontId="3" fillId="3" borderId="0" xfId="0" applyFont="1" applyFill="1" applyAlignment="1">
      <alignment horizontal="left" vertical="top" wrapText="1"/>
    </xf>
    <xf numFmtId="0" fontId="27" fillId="3" borderId="0" xfId="0" applyFont="1" applyFill="1" applyAlignment="1">
      <alignment vertical="top" wrapText="1"/>
    </xf>
    <xf numFmtId="0" fontId="27" fillId="3" borderId="0" xfId="0" applyFont="1" applyFill="1" applyAlignment="1">
      <alignment horizontal="left" vertical="top" wrapText="1"/>
    </xf>
    <xf numFmtId="0" fontId="6" fillId="3" borderId="0" xfId="0" applyFont="1" applyFill="1" applyAlignment="1">
      <alignment horizontal="left" vertical="top"/>
    </xf>
    <xf numFmtId="0" fontId="15" fillId="3" borderId="0" xfId="0" applyFont="1" applyFill="1" applyAlignment="1">
      <alignment vertical="center" wrapText="1"/>
    </xf>
    <xf numFmtId="0" fontId="25" fillId="0" borderId="1" xfId="1" applyFont="1" applyFill="1" applyBorder="1" applyAlignment="1" applyProtection="1">
      <alignment horizontal="center" vertical="center" wrapText="1"/>
    </xf>
    <xf numFmtId="0" fontId="25" fillId="0" borderId="10" xfId="1" applyFont="1" applyFill="1" applyBorder="1" applyAlignment="1" applyProtection="1">
      <alignment horizontal="center" vertical="center" wrapText="1"/>
    </xf>
    <xf numFmtId="0" fontId="18" fillId="8" borderId="15" xfId="0" applyFont="1" applyFill="1" applyBorder="1" applyAlignment="1">
      <alignment horizontal="center" vertical="center" wrapText="1"/>
    </xf>
    <xf numFmtId="0" fontId="25" fillId="0" borderId="4" xfId="1" applyFont="1" applyFill="1" applyBorder="1" applyAlignment="1" applyProtection="1">
      <alignment horizontal="center" vertical="center" wrapText="1"/>
    </xf>
    <xf numFmtId="0" fontId="35" fillId="3" borderId="0" xfId="0" applyFont="1" applyFill="1" applyAlignment="1">
      <alignment vertical="top"/>
    </xf>
    <xf numFmtId="0" fontId="40" fillId="3" borderId="0" xfId="0" applyFont="1" applyFill="1" applyAlignment="1">
      <alignment horizontal="left" vertical="center" wrapText="1"/>
    </xf>
    <xf numFmtId="0" fontId="42" fillId="3" borderId="0" xfId="0" applyFont="1" applyFill="1" applyAlignment="1">
      <alignment horizontal="left" vertical="top" wrapText="1"/>
    </xf>
    <xf numFmtId="0" fontId="41" fillId="3" borderId="0" xfId="0" applyFont="1" applyFill="1" applyAlignment="1">
      <alignment vertical="top" wrapText="1"/>
    </xf>
    <xf numFmtId="0" fontId="11" fillId="3" borderId="0" xfId="0" applyFont="1" applyFill="1" applyAlignment="1">
      <alignment horizontal="left" vertical="center"/>
    </xf>
    <xf numFmtId="0" fontId="38" fillId="3" borderId="0" xfId="0" applyFont="1" applyFill="1" applyAlignment="1">
      <alignment horizontal="center" vertical="center"/>
    </xf>
    <xf numFmtId="0" fontId="11" fillId="3" borderId="0" xfId="0" applyFont="1" applyFill="1" applyAlignment="1">
      <alignment horizontal="center" vertical="center"/>
    </xf>
    <xf numFmtId="0" fontId="18" fillId="0" borderId="1" xfId="1" applyFont="1" applyFill="1" applyBorder="1" applyAlignment="1" applyProtection="1">
      <alignment horizontal="center" vertical="center"/>
    </xf>
    <xf numFmtId="0" fontId="18" fillId="0" borderId="9" xfId="1" applyFont="1" applyFill="1" applyBorder="1" applyAlignment="1" applyProtection="1">
      <alignment horizontal="center" vertical="center"/>
    </xf>
    <xf numFmtId="0" fontId="18" fillId="0" borderId="15" xfId="1" applyFont="1" applyFill="1" applyBorder="1" applyAlignment="1" applyProtection="1">
      <alignment horizontal="center" vertical="center"/>
    </xf>
    <xf numFmtId="0" fontId="3" fillId="0" borderId="0" xfId="0" applyFont="1" applyAlignment="1">
      <alignment vertical="center"/>
    </xf>
    <xf numFmtId="0" fontId="16" fillId="5" borderId="9" xfId="0" applyFont="1" applyFill="1" applyBorder="1" applyAlignment="1">
      <alignment horizontal="left" vertical="center" wrapText="1"/>
    </xf>
    <xf numFmtId="164" fontId="23" fillId="16" borderId="0" xfId="0" applyNumberFormat="1" applyFont="1" applyFill="1" applyAlignment="1">
      <alignment horizontal="center" vertical="center"/>
    </xf>
    <xf numFmtId="164" fontId="23" fillId="0" borderId="11" xfId="0" applyNumberFormat="1" applyFont="1" applyBorder="1" applyAlignment="1" applyProtection="1">
      <alignment horizontal="center" vertical="center"/>
      <protection locked="0"/>
    </xf>
    <xf numFmtId="164" fontId="23" fillId="0" borderId="12" xfId="0" applyNumberFormat="1" applyFont="1" applyBorder="1" applyAlignment="1" applyProtection="1">
      <alignment horizontal="center" vertical="center"/>
      <protection locked="0"/>
    </xf>
    <xf numFmtId="164" fontId="23" fillId="0" borderId="13" xfId="0" applyNumberFormat="1" applyFont="1" applyBorder="1" applyAlignment="1" applyProtection="1">
      <alignment horizontal="center" vertical="center"/>
      <protection locked="0"/>
    </xf>
    <xf numFmtId="164" fontId="23" fillId="9" borderId="0" xfId="0" applyNumberFormat="1" applyFont="1" applyFill="1" applyAlignment="1">
      <alignment horizontal="center" vertical="center"/>
    </xf>
    <xf numFmtId="164" fontId="0" fillId="0" borderId="11" xfId="0" applyNumberFormat="1" applyBorder="1" applyAlignment="1" applyProtection="1">
      <alignment horizontal="center" vertical="center"/>
      <protection locked="0"/>
    </xf>
    <xf numFmtId="164" fontId="0" fillId="0" borderId="12" xfId="0" applyNumberFormat="1" applyBorder="1" applyAlignment="1" applyProtection="1">
      <alignment horizontal="center" vertical="center"/>
      <protection locked="0"/>
    </xf>
    <xf numFmtId="164" fontId="0" fillId="0" borderId="13" xfId="0" applyNumberFormat="1" applyBorder="1" applyAlignment="1" applyProtection="1">
      <alignment horizontal="center" vertical="center"/>
      <protection locked="0"/>
    </xf>
    <xf numFmtId="164" fontId="26" fillId="15" borderId="14" xfId="0" applyNumberFormat="1" applyFont="1" applyFill="1" applyBorder="1" applyAlignment="1">
      <alignment horizontal="center" vertical="center" wrapText="1"/>
    </xf>
    <xf numFmtId="164" fontId="26" fillId="15" borderId="9" xfId="0" applyNumberFormat="1" applyFont="1" applyFill="1" applyBorder="1" applyAlignment="1">
      <alignment horizontal="center" vertical="center" wrapText="1"/>
    </xf>
    <xf numFmtId="164" fontId="26" fillId="3" borderId="4" xfId="0" applyNumberFormat="1" applyFont="1" applyFill="1" applyBorder="1" applyAlignment="1" applyProtection="1">
      <alignment horizontal="center" vertical="center" wrapText="1"/>
      <protection locked="0"/>
    </xf>
    <xf numFmtId="164" fontId="26" fillId="3" borderId="10" xfId="0" applyNumberFormat="1" applyFont="1" applyFill="1" applyBorder="1" applyAlignment="1" applyProtection="1">
      <alignment horizontal="center" vertical="center" wrapText="1"/>
      <protection locked="0"/>
    </xf>
    <xf numFmtId="164" fontId="26" fillId="3" borderId="1" xfId="0" applyNumberFormat="1" applyFont="1" applyFill="1" applyBorder="1" applyAlignment="1" applyProtection="1">
      <alignment horizontal="center" vertical="center" wrapText="1"/>
      <protection locked="0"/>
    </xf>
    <xf numFmtId="164" fontId="26" fillId="15" borderId="2" xfId="0" applyNumberFormat="1" applyFont="1" applyFill="1" applyBorder="1" applyAlignment="1">
      <alignment horizontal="center" vertical="center" wrapText="1"/>
    </xf>
    <xf numFmtId="164" fontId="26" fillId="15" borderId="3" xfId="0" applyNumberFormat="1" applyFont="1" applyFill="1" applyBorder="1" applyAlignment="1">
      <alignment horizontal="center" vertical="center" wrapText="1"/>
    </xf>
    <xf numFmtId="164" fontId="26" fillId="3" borderId="15" xfId="0" applyNumberFormat="1" applyFont="1" applyFill="1" applyBorder="1" applyAlignment="1" applyProtection="1">
      <alignment horizontal="center" vertical="center" wrapText="1"/>
      <protection locked="0"/>
    </xf>
    <xf numFmtId="164" fontId="26" fillId="3" borderId="9" xfId="0" applyNumberFormat="1" applyFont="1" applyFill="1" applyBorder="1" applyAlignment="1" applyProtection="1">
      <alignment horizontal="center" vertical="center" wrapText="1"/>
      <protection locked="0"/>
    </xf>
    <xf numFmtId="0" fontId="22" fillId="7" borderId="2" xfId="0" applyFont="1" applyFill="1" applyBorder="1" applyAlignment="1">
      <alignment horizontal="center" vertical="center"/>
    </xf>
    <xf numFmtId="0" fontId="22" fillId="7" borderId="3" xfId="0" applyFont="1" applyFill="1" applyBorder="1" applyAlignment="1">
      <alignment horizontal="center" vertical="center"/>
    </xf>
    <xf numFmtId="0" fontId="22" fillId="7" borderId="9" xfId="0" applyFont="1" applyFill="1" applyBorder="1" applyAlignment="1">
      <alignment horizontal="center" vertical="center"/>
    </xf>
    <xf numFmtId="0" fontId="16" fillId="14" borderId="2" xfId="0" applyFont="1" applyFill="1" applyBorder="1" applyAlignment="1">
      <alignment horizontal="center" vertical="center" wrapText="1"/>
    </xf>
    <xf numFmtId="0" fontId="16" fillId="14" borderId="3" xfId="0" applyFont="1" applyFill="1" applyBorder="1" applyAlignment="1">
      <alignment horizontal="center" vertical="center" wrapText="1"/>
    </xf>
    <xf numFmtId="0" fontId="16" fillId="14" borderId="9"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22" fillId="7" borderId="14" xfId="0" applyFont="1" applyFill="1" applyBorder="1" applyAlignment="1">
      <alignment horizontal="center" vertical="center"/>
    </xf>
    <xf numFmtId="0" fontId="16" fillId="5" borderId="19"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6" fillId="0" borderId="0" xfId="0" applyFont="1" applyAlignment="1">
      <alignment horizontal="left" vertical="top" wrapText="1"/>
    </xf>
    <xf numFmtId="0" fontId="16" fillId="14" borderId="14" xfId="0" applyFont="1" applyFill="1" applyBorder="1" applyAlignment="1">
      <alignment horizontal="center" vertical="center" wrapText="1"/>
    </xf>
    <xf numFmtId="0" fontId="16" fillId="9" borderId="14" xfId="0" applyFont="1" applyFill="1" applyBorder="1" applyAlignment="1">
      <alignment horizontal="left" vertical="center" wrapText="1"/>
    </xf>
    <xf numFmtId="0" fontId="16" fillId="9" borderId="3" xfId="0" applyFont="1" applyFill="1" applyBorder="1" applyAlignment="1">
      <alignment horizontal="left" vertical="center" wrapText="1"/>
    </xf>
    <xf numFmtId="0" fontId="55" fillId="9" borderId="2" xfId="0" applyFont="1" applyFill="1" applyBorder="1" applyAlignment="1">
      <alignment horizontal="left" vertical="center" wrapText="1"/>
    </xf>
    <xf numFmtId="0" fontId="16" fillId="9" borderId="9" xfId="0" applyFont="1" applyFill="1" applyBorder="1" applyAlignment="1">
      <alignment horizontal="left" vertical="center" wrapText="1"/>
    </xf>
    <xf numFmtId="164" fontId="47" fillId="4" borderId="14" xfId="0" applyNumberFormat="1" applyFont="1" applyFill="1" applyBorder="1" applyAlignment="1">
      <alignment horizontal="center" vertical="center"/>
    </xf>
    <xf numFmtId="164" fontId="47" fillId="4" borderId="3" xfId="0" applyNumberFormat="1" applyFont="1" applyFill="1" applyBorder="1" applyAlignment="1">
      <alignment horizontal="center" vertical="center"/>
    </xf>
    <xf numFmtId="164" fontId="47" fillId="4" borderId="9" xfId="0" applyNumberFormat="1" applyFont="1" applyFill="1" applyBorder="1" applyAlignment="1">
      <alignment horizontal="center" vertical="center"/>
    </xf>
    <xf numFmtId="164" fontId="47" fillId="0" borderId="14" xfId="0" applyNumberFormat="1" applyFont="1" applyBorder="1" applyAlignment="1" applyProtection="1">
      <alignment horizontal="center" vertical="center"/>
      <protection locked="0"/>
    </xf>
    <xf numFmtId="164" fontId="47" fillId="0" borderId="3" xfId="0" applyNumberFormat="1" applyFont="1" applyBorder="1" applyAlignment="1" applyProtection="1">
      <alignment horizontal="center" vertical="center"/>
      <protection locked="0"/>
    </xf>
    <xf numFmtId="164" fontId="47" fillId="0" borderId="9" xfId="0" applyNumberFormat="1" applyFont="1" applyBorder="1" applyAlignment="1" applyProtection="1">
      <alignment horizontal="center" vertical="center"/>
      <protection locked="0"/>
    </xf>
    <xf numFmtId="164" fontId="47" fillId="4" borderId="22" xfId="0" applyNumberFormat="1" applyFont="1" applyFill="1" applyBorder="1" applyAlignment="1">
      <alignment horizontal="center" vertical="center"/>
    </xf>
    <xf numFmtId="164" fontId="47" fillId="4" borderId="17" xfId="0" applyNumberFormat="1" applyFont="1" applyFill="1" applyBorder="1" applyAlignment="1">
      <alignment horizontal="center" vertical="center"/>
    </xf>
    <xf numFmtId="164" fontId="47" fillId="0" borderId="2" xfId="0" applyNumberFormat="1" applyFont="1" applyBorder="1" applyAlignment="1" applyProtection="1">
      <alignment horizontal="center" vertical="center"/>
      <protection locked="0"/>
    </xf>
    <xf numFmtId="164" fontId="26" fillId="0" borderId="14" xfId="0" applyNumberFormat="1" applyFont="1" applyBorder="1" applyAlignment="1" applyProtection="1">
      <alignment horizontal="center" vertical="center" wrapText="1"/>
      <protection locked="0"/>
    </xf>
    <xf numFmtId="164" fontId="26" fillId="0" borderId="3" xfId="0" applyNumberFormat="1" applyFont="1" applyBorder="1" applyAlignment="1" applyProtection="1">
      <alignment horizontal="center" vertical="center" wrapText="1"/>
      <protection locked="0"/>
    </xf>
    <xf numFmtId="164" fontId="26" fillId="0" borderId="9" xfId="0" applyNumberFormat="1" applyFont="1" applyBorder="1" applyAlignment="1" applyProtection="1">
      <alignment horizontal="center" vertical="center" wrapText="1"/>
      <protection locked="0"/>
    </xf>
    <xf numFmtId="0" fontId="29" fillId="14" borderId="2" xfId="0" applyFont="1" applyFill="1" applyBorder="1" applyAlignment="1">
      <alignment horizontal="center" vertical="center" wrapText="1"/>
    </xf>
    <xf numFmtId="0" fontId="29" fillId="14" borderId="3" xfId="0" applyFont="1" applyFill="1" applyBorder="1" applyAlignment="1">
      <alignment horizontal="center" vertical="center" wrapText="1"/>
    </xf>
    <xf numFmtId="0" fontId="29" fillId="14" borderId="9" xfId="0" applyFont="1" applyFill="1" applyBorder="1" applyAlignment="1">
      <alignment horizontal="center" vertical="center" wrapText="1"/>
    </xf>
    <xf numFmtId="164" fontId="26" fillId="0" borderId="2" xfId="0" applyNumberFormat="1" applyFont="1" applyBorder="1" applyAlignment="1" applyProtection="1">
      <alignment horizontal="center" vertical="center" wrapText="1"/>
      <protection locked="0"/>
    </xf>
    <xf numFmtId="0" fontId="22" fillId="7" borderId="14" xfId="0" applyFont="1" applyFill="1" applyBorder="1" applyAlignment="1">
      <alignment horizontal="center" vertical="center" wrapText="1"/>
    </xf>
    <xf numFmtId="0" fontId="22" fillId="7" borderId="9"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16" fillId="3" borderId="0" xfId="0" applyFont="1" applyFill="1" applyAlignment="1">
      <alignment horizontal="left" vertical="top"/>
    </xf>
    <xf numFmtId="0" fontId="22" fillId="7" borderId="1"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6" fillId="14" borderId="10" xfId="0" applyFont="1" applyFill="1" applyBorder="1" applyAlignment="1">
      <alignment horizontal="center" vertical="center" wrapText="1"/>
    </xf>
    <xf numFmtId="0" fontId="16" fillId="14" borderId="17" xfId="0" applyFont="1" applyFill="1" applyBorder="1" applyAlignment="1">
      <alignment horizontal="center" vertical="center" wrapText="1"/>
    </xf>
    <xf numFmtId="0" fontId="12" fillId="3" borderId="0" xfId="0" applyFont="1" applyFill="1" applyAlignment="1">
      <alignment horizontal="left" vertical="center"/>
    </xf>
    <xf numFmtId="0" fontId="6" fillId="3" borderId="0" xfId="0" applyFont="1" applyFill="1" applyAlignment="1">
      <alignment horizontal="left" vertical="top" wrapText="1"/>
    </xf>
    <xf numFmtId="0" fontId="22" fillId="7" borderId="27" xfId="0" applyFont="1" applyFill="1" applyBorder="1" applyAlignment="1">
      <alignment horizontal="center" vertical="center"/>
    </xf>
    <xf numFmtId="0" fontId="22" fillId="7" borderId="26" xfId="0" applyFont="1" applyFill="1" applyBorder="1" applyAlignment="1">
      <alignment horizontal="center" vertical="center"/>
    </xf>
    <xf numFmtId="0" fontId="43" fillId="3" borderId="0" xfId="0" applyFont="1" applyFill="1" applyAlignment="1">
      <alignment horizontal="left" vertical="center"/>
    </xf>
    <xf numFmtId="0" fontId="22" fillId="7" borderId="1" xfId="0" applyFont="1" applyFill="1" applyBorder="1" applyAlignment="1">
      <alignment horizontal="center" vertical="center"/>
    </xf>
    <xf numFmtId="0" fontId="22" fillId="7" borderId="10" xfId="0" applyFont="1" applyFill="1" applyBorder="1" applyAlignment="1">
      <alignment horizontal="center" vertical="center"/>
    </xf>
    <xf numFmtId="0" fontId="16" fillId="5" borderId="2" xfId="0" applyFont="1" applyFill="1" applyBorder="1" applyAlignment="1">
      <alignment horizontal="center" vertical="center" wrapText="1"/>
    </xf>
    <xf numFmtId="0" fontId="23" fillId="10" borderId="0" xfId="0" applyFont="1" applyFill="1" applyAlignment="1" applyProtection="1">
      <alignment horizontal="left" vertical="top"/>
      <protection locked="0"/>
    </xf>
    <xf numFmtId="0" fontId="23" fillId="10" borderId="0" xfId="0" applyFont="1" applyFill="1" applyAlignment="1">
      <alignment horizontal="left" vertical="top"/>
    </xf>
    <xf numFmtId="0" fontId="23" fillId="0" borderId="0" xfId="0" applyFont="1"/>
    <xf numFmtId="0" fontId="32" fillId="8" borderId="0" xfId="0" applyFont="1" applyFill="1"/>
    <xf numFmtId="0" fontId="23" fillId="9" borderId="0" xfId="0" applyFont="1" applyFill="1"/>
    <xf numFmtId="0" fontId="33" fillId="11" borderId="0" xfId="0" applyFont="1" applyFill="1"/>
    <xf numFmtId="0" fontId="22" fillId="8" borderId="0" xfId="0" applyFont="1" applyFill="1"/>
  </cellXfs>
  <cellStyles count="4">
    <cellStyle name="God" xfId="1" builtinId="26"/>
    <cellStyle name="Hyperkobling" xfId="2" builtinId="8"/>
    <cellStyle name="Normal" xfId="0" builtinId="0"/>
    <cellStyle name="Prosent" xfId="3" builtinId="5"/>
  </cellStyles>
  <dxfs count="35">
    <dxf>
      <font>
        <color theme="0"/>
      </font>
      <fill>
        <patternFill>
          <bgColor rgb="FF00AB84"/>
        </patternFill>
      </fill>
    </dxf>
    <dxf>
      <font>
        <color theme="0"/>
      </font>
      <fill>
        <patternFill>
          <bgColor rgb="FFE83F53"/>
        </patternFill>
      </fill>
    </dxf>
    <dxf>
      <font>
        <color theme="0"/>
      </font>
      <fill>
        <patternFill>
          <fgColor rgb="FF00AB84"/>
          <bgColor rgb="FF00896A"/>
        </patternFill>
      </fill>
    </dxf>
    <dxf>
      <font>
        <color theme="0"/>
      </font>
      <fill>
        <patternFill>
          <bgColor rgb="FFD1D1D1"/>
        </patternFill>
      </fill>
    </dxf>
    <dxf>
      <font>
        <color theme="0"/>
      </font>
      <fill>
        <patternFill>
          <bgColor rgb="FFF7B715"/>
        </patternFill>
      </fill>
    </dxf>
    <dxf>
      <font>
        <color theme="0"/>
      </font>
      <fill>
        <patternFill>
          <bgColor rgb="FFE83F53"/>
        </patternFill>
      </fill>
    </dxf>
    <dxf>
      <font>
        <color theme="0"/>
      </font>
      <fill>
        <patternFill>
          <bgColor rgb="FFF7B715"/>
        </patternFill>
      </fill>
    </dxf>
    <dxf>
      <font>
        <color theme="0"/>
      </font>
      <fill>
        <patternFill>
          <bgColor rgb="FFD2D2D2"/>
        </patternFill>
      </fill>
    </dxf>
    <dxf>
      <font>
        <color theme="0"/>
      </font>
      <fill>
        <patternFill>
          <bgColor rgb="FF00AB84"/>
        </patternFill>
      </fill>
    </dxf>
    <dxf>
      <font>
        <color theme="0"/>
      </font>
      <fill>
        <patternFill>
          <bgColor rgb="FF00896A"/>
        </patternFill>
      </fill>
    </dxf>
    <dxf>
      <font>
        <color theme="0"/>
      </font>
      <fill>
        <patternFill>
          <bgColor rgb="FFE83F53"/>
        </patternFill>
      </fill>
    </dxf>
    <dxf>
      <font>
        <color theme="0"/>
      </font>
      <fill>
        <patternFill>
          <bgColor rgb="FFF7B715"/>
        </patternFill>
      </fill>
    </dxf>
    <dxf>
      <font>
        <color theme="0"/>
      </font>
      <fill>
        <patternFill>
          <bgColor rgb="FFD1D1D1"/>
        </patternFill>
      </fill>
    </dxf>
    <dxf>
      <font>
        <color theme="0"/>
      </font>
      <fill>
        <patternFill>
          <bgColor rgb="FF00AB84"/>
        </patternFill>
      </fill>
    </dxf>
    <dxf>
      <font>
        <color theme="0"/>
      </font>
      <fill>
        <patternFill>
          <bgColor rgb="FF00896A"/>
        </patternFill>
      </fill>
    </dxf>
    <dxf>
      <font>
        <color theme="0"/>
      </font>
      <fill>
        <patternFill>
          <bgColor rgb="FFE83F53"/>
        </patternFill>
      </fill>
    </dxf>
    <dxf>
      <font>
        <color theme="0"/>
      </font>
      <fill>
        <patternFill>
          <bgColor rgb="FFF7B715"/>
        </patternFill>
      </fill>
    </dxf>
    <dxf>
      <font>
        <color theme="0"/>
      </font>
      <fill>
        <patternFill>
          <bgColor rgb="FFD2D2D2"/>
        </patternFill>
      </fill>
    </dxf>
    <dxf>
      <font>
        <color theme="0"/>
      </font>
      <fill>
        <patternFill>
          <bgColor rgb="FF00AB84"/>
        </patternFill>
      </fill>
    </dxf>
    <dxf>
      <font>
        <color theme="0"/>
      </font>
      <fill>
        <patternFill>
          <bgColor rgb="FF00896A"/>
        </patternFill>
      </fill>
    </dxf>
    <dxf>
      <font>
        <color theme="0"/>
      </font>
      <fill>
        <patternFill>
          <bgColor rgb="FF00896A"/>
        </patternFill>
      </fill>
    </dxf>
    <dxf>
      <font>
        <color theme="0"/>
      </font>
      <fill>
        <patternFill>
          <bgColor rgb="FF00AB84"/>
        </patternFill>
      </fill>
    </dxf>
    <dxf>
      <font>
        <color theme="0"/>
      </font>
      <fill>
        <patternFill>
          <bgColor rgb="FFD2D2D2"/>
        </patternFill>
      </fill>
    </dxf>
    <dxf>
      <font>
        <color theme="0"/>
      </font>
      <fill>
        <patternFill>
          <bgColor rgb="FFF7B715"/>
        </patternFill>
      </fill>
    </dxf>
    <dxf>
      <font>
        <color theme="0"/>
      </font>
      <fill>
        <patternFill>
          <bgColor rgb="FFE83F53"/>
        </patternFill>
      </fill>
    </dxf>
    <dxf>
      <font>
        <color theme="0"/>
      </font>
      <fill>
        <patternFill>
          <bgColor rgb="FFE83F53"/>
        </patternFill>
      </fill>
    </dxf>
    <dxf>
      <font>
        <color theme="0"/>
      </font>
      <fill>
        <patternFill>
          <bgColor rgb="FFF7B715"/>
        </patternFill>
      </fill>
    </dxf>
    <dxf>
      <font>
        <color theme="0"/>
      </font>
      <fill>
        <patternFill>
          <bgColor rgb="FFD2D2D2"/>
        </patternFill>
      </fill>
    </dxf>
    <dxf>
      <font>
        <color theme="0"/>
      </font>
      <fill>
        <patternFill>
          <bgColor rgb="FF00AB84"/>
        </patternFill>
      </fill>
    </dxf>
    <dxf>
      <font>
        <color theme="0"/>
      </font>
      <fill>
        <patternFill>
          <bgColor rgb="FF00896A"/>
        </patternFill>
      </fill>
    </dxf>
    <dxf>
      <font>
        <color theme="0"/>
      </font>
      <fill>
        <patternFill>
          <bgColor rgb="FFE83F53"/>
        </patternFill>
      </fill>
    </dxf>
    <dxf>
      <font>
        <color theme="0"/>
      </font>
      <fill>
        <patternFill>
          <bgColor rgb="FFF7B715"/>
        </patternFill>
      </fill>
    </dxf>
    <dxf>
      <font>
        <color theme="0"/>
      </font>
      <fill>
        <patternFill>
          <bgColor rgb="FF00896A"/>
        </patternFill>
      </fill>
    </dxf>
    <dxf>
      <font>
        <color theme="0"/>
      </font>
      <fill>
        <patternFill>
          <bgColor rgb="FF00AB84"/>
        </patternFill>
      </fill>
    </dxf>
    <dxf>
      <font>
        <color theme="0"/>
      </font>
      <fill>
        <patternFill>
          <bgColor rgb="FFD2D2D2"/>
        </patternFill>
      </fill>
    </dxf>
  </dxfs>
  <tableStyles count="0" defaultTableStyle="TableStyleMedium2" defaultPivotStyle="PivotStyleLight16"/>
  <colors>
    <mruColors>
      <color rgb="FFEFEFEF"/>
      <color rgb="FF012A4C"/>
      <color rgb="FF002060"/>
      <color rgb="FF009FE3"/>
      <color rgb="FF00896A"/>
      <color rgb="FFF7B715"/>
      <color rgb="FFCCECF9"/>
      <color rgb="FF005B91"/>
      <color rgb="FFF2F2F2"/>
      <color rgb="FFE83F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normalizeH="0" baseline="0">
                <a:solidFill>
                  <a:schemeClr val="tx1"/>
                </a:solidFill>
                <a:latin typeface="Source Sans Pro" panose="020B0503030403020204" pitchFamily="34" charset="0"/>
                <a:ea typeface="Source Sans Pro" panose="020B0503030403020204" pitchFamily="34" charset="0"/>
                <a:cs typeface="+mj-cs"/>
              </a:defRPr>
            </a:pPr>
            <a:r>
              <a:rPr lang="nb-NO" sz="1400" b="0">
                <a:solidFill>
                  <a:schemeClr val="tx1"/>
                </a:solidFill>
                <a:latin typeface="Source Sans Pro" panose="020B0503030403020204" pitchFamily="34" charset="0"/>
                <a:ea typeface="Source Sans Pro" panose="020B0503030403020204" pitchFamily="34" charset="0"/>
              </a:rPr>
              <a:t>For hvilke områder bør du prioritere tiltak?</a:t>
            </a:r>
          </a:p>
        </c:rich>
      </c:tx>
      <c:layout>
        <c:manualLayout>
          <c:xMode val="edge"/>
          <c:yMode val="edge"/>
          <c:x val="0.20053307657354646"/>
          <c:y val="1.7502406580904874E-2"/>
        </c:manualLayout>
      </c:layout>
      <c:overlay val="0"/>
      <c:spPr>
        <a:noFill/>
        <a:ln>
          <a:noFill/>
        </a:ln>
        <a:effectLst/>
      </c:spPr>
      <c:txPr>
        <a:bodyPr rot="0" spcFirstLastPara="1" vertOverflow="ellipsis" vert="horz" wrap="square" anchor="ctr" anchorCtr="1"/>
        <a:lstStyle/>
        <a:p>
          <a:pPr>
            <a:defRPr sz="1400" b="0" i="0" u="none" strike="noStrike" kern="1200" cap="none" spc="50" normalizeH="0" baseline="0">
              <a:solidFill>
                <a:schemeClr val="tx1"/>
              </a:solidFill>
              <a:latin typeface="Source Sans Pro" panose="020B0503030403020204" pitchFamily="34" charset="0"/>
              <a:ea typeface="Source Sans Pro" panose="020B0503030403020204" pitchFamily="34" charset="0"/>
              <a:cs typeface="+mj-cs"/>
            </a:defRPr>
          </a:pPr>
          <a:endParaRPr lang="nb-NO"/>
        </a:p>
      </c:txPr>
    </c:title>
    <c:autoTitleDeleted val="0"/>
    <c:plotArea>
      <c:layout>
        <c:manualLayout>
          <c:layoutTarget val="inner"/>
          <c:xMode val="edge"/>
          <c:yMode val="edge"/>
          <c:x val="0.12461525493002636"/>
          <c:y val="0.12255084325396826"/>
          <c:w val="0.84706414953414155"/>
          <c:h val="0.7347677731689789"/>
        </c:manualLayout>
      </c:layout>
      <c:scatterChart>
        <c:scatterStyle val="lineMarker"/>
        <c:varyColors val="0"/>
        <c:ser>
          <c:idx val="0"/>
          <c:order val="0"/>
          <c:tx>
            <c:strRef>
              <c:f>Oppsummering!$K$30:$K$35</c:f>
              <c:strCache>
                <c:ptCount val="6"/>
                <c:pt idx="0">
                  <c:v>Toppledelse</c:v>
                </c:pt>
                <c:pt idx="1">
                  <c:v>Mål og rapportering</c:v>
                </c:pt>
                <c:pt idx="2">
                  <c:v>Organisering</c:v>
                </c:pt>
                <c:pt idx="3">
                  <c:v>Rolle- og ansvarsfordeling</c:v>
                </c:pt>
                <c:pt idx="4">
                  <c:v>Rutiner og kontroll</c:v>
                </c:pt>
                <c:pt idx="5">
                  <c:v>Innkjøpssamarbeid</c:v>
                </c:pt>
              </c:strCache>
            </c:strRef>
          </c:tx>
          <c:spPr>
            <a:ln w="25400" cap="rnd">
              <a:noFill/>
              <a:round/>
            </a:ln>
            <a:effectLst/>
          </c:spPr>
          <c:marker>
            <c:symbol val="circle"/>
            <c:size val="17"/>
            <c:spPr>
              <a:solidFill>
                <a:srgbClr val="009FE3"/>
              </a:solidFill>
              <a:ln w="38100">
                <a:noFill/>
              </a:ln>
              <a:effectLst/>
            </c:spPr>
          </c:marker>
          <c:dPt>
            <c:idx val="0"/>
            <c:marker>
              <c:symbol val="circle"/>
              <c:size val="17"/>
              <c:spPr>
                <a:solidFill>
                  <a:srgbClr val="F7B715"/>
                </a:solidFill>
                <a:ln w="38100">
                  <a:noFill/>
                </a:ln>
                <a:effectLst/>
              </c:spPr>
            </c:marker>
            <c:bubble3D val="0"/>
            <c:extLst>
              <c:ext xmlns:c16="http://schemas.microsoft.com/office/drawing/2014/chart" uri="{C3380CC4-5D6E-409C-BE32-E72D297353CC}">
                <c16:uniqueId val="{00000005-EB71-B748-B299-3386030996CF}"/>
              </c:ext>
            </c:extLst>
          </c:dPt>
          <c:dPt>
            <c:idx val="1"/>
            <c:marker>
              <c:symbol val="circle"/>
              <c:size val="17"/>
              <c:spPr>
                <a:solidFill>
                  <a:srgbClr val="005B91"/>
                </a:solidFill>
                <a:ln w="38100">
                  <a:noFill/>
                </a:ln>
                <a:effectLst/>
              </c:spPr>
            </c:marker>
            <c:bubble3D val="0"/>
            <c:extLst>
              <c:ext xmlns:c16="http://schemas.microsoft.com/office/drawing/2014/chart" uri="{C3380CC4-5D6E-409C-BE32-E72D297353CC}">
                <c16:uniqueId val="{00000000-EB71-B748-B299-3386030996CF}"/>
              </c:ext>
            </c:extLst>
          </c:dPt>
          <c:dPt>
            <c:idx val="2"/>
            <c:marker>
              <c:symbol val="circle"/>
              <c:size val="17"/>
              <c:spPr>
                <a:solidFill>
                  <a:srgbClr val="00896A"/>
                </a:solidFill>
                <a:ln w="38100">
                  <a:noFill/>
                </a:ln>
                <a:effectLst/>
              </c:spPr>
            </c:marker>
            <c:bubble3D val="0"/>
            <c:extLst>
              <c:ext xmlns:c16="http://schemas.microsoft.com/office/drawing/2014/chart" uri="{C3380CC4-5D6E-409C-BE32-E72D297353CC}">
                <c16:uniqueId val="{00000001-EB71-B748-B299-3386030996CF}"/>
              </c:ext>
            </c:extLst>
          </c:dPt>
          <c:dPt>
            <c:idx val="4"/>
            <c:marker>
              <c:symbol val="circle"/>
              <c:size val="17"/>
              <c:spPr>
                <a:solidFill>
                  <a:srgbClr val="E83F53"/>
                </a:solidFill>
                <a:ln w="38100">
                  <a:noFill/>
                </a:ln>
                <a:effectLst/>
              </c:spPr>
            </c:marker>
            <c:bubble3D val="0"/>
            <c:extLst>
              <c:ext xmlns:c16="http://schemas.microsoft.com/office/drawing/2014/chart" uri="{C3380CC4-5D6E-409C-BE32-E72D297353CC}">
                <c16:uniqueId val="{00000004-EB71-B748-B299-3386030996CF}"/>
              </c:ext>
            </c:extLst>
          </c:dPt>
          <c:dPt>
            <c:idx val="5"/>
            <c:marker>
              <c:symbol val="circle"/>
              <c:size val="17"/>
              <c:spPr>
                <a:solidFill>
                  <a:srgbClr val="012A4C"/>
                </a:solidFill>
                <a:ln w="38100">
                  <a:noFill/>
                </a:ln>
                <a:effectLst/>
              </c:spPr>
            </c:marker>
            <c:bubble3D val="0"/>
            <c:extLst>
              <c:ext xmlns:c16="http://schemas.microsoft.com/office/drawing/2014/chart" uri="{C3380CC4-5D6E-409C-BE32-E72D297353CC}">
                <c16:uniqueId val="{00000007-EB71-B748-B299-3386030996CF}"/>
              </c:ext>
            </c:extLst>
          </c:dPt>
          <c:dLbls>
            <c:delete val="1"/>
          </c:dLbls>
          <c:xVal>
            <c:numRef>
              <c:f>Oppsummering!$L$30:$L$35</c:f>
              <c:numCache>
                <c:formatCode>0.0</c:formatCode>
                <c:ptCount val="6"/>
                <c:pt idx="0">
                  <c:v>0</c:v>
                </c:pt>
                <c:pt idx="1">
                  <c:v>0</c:v>
                </c:pt>
                <c:pt idx="2">
                  <c:v>0</c:v>
                </c:pt>
                <c:pt idx="3">
                  <c:v>0</c:v>
                </c:pt>
                <c:pt idx="4">
                  <c:v>0</c:v>
                </c:pt>
                <c:pt idx="5">
                  <c:v>0</c:v>
                </c:pt>
              </c:numCache>
            </c:numRef>
          </c:xVal>
          <c:yVal>
            <c:numRef>
              <c:f>Bakgrunnsdata!$G$8:$G$13</c:f>
              <c:numCache>
                <c:formatCode>0.00</c:formatCode>
                <c:ptCount val="6"/>
                <c:pt idx="0">
                  <c:v>0</c:v>
                </c:pt>
                <c:pt idx="1">
                  <c:v>0</c:v>
                </c:pt>
                <c:pt idx="2">
                  <c:v>0</c:v>
                </c:pt>
                <c:pt idx="3">
                  <c:v>0</c:v>
                </c:pt>
                <c:pt idx="4">
                  <c:v>0</c:v>
                </c:pt>
                <c:pt idx="5">
                  <c:v>0</c:v>
                </c:pt>
              </c:numCache>
            </c:numRef>
          </c:yVal>
          <c:smooth val="0"/>
          <c:extLst>
            <c:ext xmlns:c16="http://schemas.microsoft.com/office/drawing/2014/chart" uri="{C3380CC4-5D6E-409C-BE32-E72D297353CC}">
              <c16:uniqueId val="{00000006-EB71-B748-B299-3386030996CF}"/>
            </c:ext>
          </c:extLst>
        </c:ser>
        <c:dLbls>
          <c:dLblPos val="t"/>
          <c:showLegendKey val="0"/>
          <c:showVal val="1"/>
          <c:showCatName val="0"/>
          <c:showSerName val="0"/>
          <c:showPercent val="0"/>
          <c:showBubbleSize val="0"/>
        </c:dLbls>
        <c:axId val="482223168"/>
        <c:axId val="482222448"/>
      </c:scatterChart>
      <c:valAx>
        <c:axId val="482223168"/>
        <c:scaling>
          <c:orientation val="minMax"/>
          <c:max val="5"/>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cap="all" baseline="0">
                    <a:solidFill>
                      <a:schemeClr val="tx1"/>
                    </a:solidFill>
                    <a:latin typeface="+mn-lt"/>
                    <a:ea typeface="+mn-ea"/>
                    <a:cs typeface="+mn-cs"/>
                  </a:defRPr>
                </a:pPr>
                <a:r>
                  <a:rPr lang="nb-NO" sz="1200" b="0">
                    <a:solidFill>
                      <a:schemeClr val="tx1"/>
                    </a:solidFill>
                    <a:latin typeface="Source Sans Pro" panose="020B0503030403020204" pitchFamily="34" charset="0"/>
                  </a:rPr>
                  <a:t>STATUS</a:t>
                </a:r>
                <a:r>
                  <a:rPr lang="nb-NO" sz="1200" b="0" baseline="0">
                    <a:solidFill>
                      <a:schemeClr val="tx1"/>
                    </a:solidFill>
                    <a:latin typeface="Source Sans Pro" panose="020B0503030403020204" pitchFamily="34" charset="0"/>
                  </a:rPr>
                  <a:t> NÅ</a:t>
                </a:r>
                <a:endParaRPr lang="nb-NO" sz="1200" b="0">
                  <a:solidFill>
                    <a:schemeClr val="tx1"/>
                  </a:solidFill>
                  <a:latin typeface="Source Sans Pro" panose="020B0503030403020204" pitchFamily="34" charset="0"/>
                </a:endParaRPr>
              </a:p>
            </c:rich>
          </c:tx>
          <c:overlay val="0"/>
          <c:spPr>
            <a:noFill/>
            <a:ln>
              <a:noFill/>
            </a:ln>
            <a:effectLst/>
          </c:spPr>
          <c:txPr>
            <a:bodyPr rot="0" spcFirstLastPara="1" vertOverflow="ellipsis" vert="horz" wrap="square" anchor="ctr" anchorCtr="1"/>
            <a:lstStyle/>
            <a:p>
              <a:pPr>
                <a:defRPr sz="1200" b="0" i="0" u="none" strike="noStrike" kern="1200" cap="all" baseline="0">
                  <a:solidFill>
                    <a:schemeClr val="tx1"/>
                  </a:solidFill>
                  <a:latin typeface="+mn-lt"/>
                  <a:ea typeface="+mn-ea"/>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2448"/>
        <c:crosses val="autoZero"/>
        <c:crossBetween val="midCat"/>
        <c:majorUnit val="1"/>
      </c:valAx>
      <c:valAx>
        <c:axId val="482222448"/>
        <c:scaling>
          <c:orientation val="minMax"/>
          <c:max val="5"/>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cap="all" baseline="0">
                    <a:solidFill>
                      <a:schemeClr val="tx1"/>
                    </a:solidFill>
                    <a:latin typeface="Source Sans Pro" panose="020B0503030403020204" pitchFamily="34" charset="0"/>
                    <a:ea typeface="Source Sans Pro" panose="020B0503030403020204" pitchFamily="34" charset="0"/>
                    <a:cs typeface="+mn-cs"/>
                  </a:defRPr>
                </a:pPr>
                <a:r>
                  <a:rPr lang="nb-NO" sz="1200">
                    <a:solidFill>
                      <a:schemeClr val="tx1"/>
                    </a:solidFill>
                    <a:latin typeface="Source Sans Pro" panose="020B0503030403020204" pitchFamily="34" charset="0"/>
                    <a:ea typeface="Source Sans Pro" panose="020B0503030403020204" pitchFamily="34" charset="0"/>
                  </a:rPr>
                  <a:t>Ønsket STATUS </a:t>
                </a:r>
              </a:p>
              <a:p>
                <a:pPr>
                  <a:defRPr sz="1200">
                    <a:solidFill>
                      <a:schemeClr val="tx1"/>
                    </a:solidFill>
                    <a:latin typeface="Source Sans Pro" panose="020B0503030403020204" pitchFamily="34" charset="0"/>
                    <a:ea typeface="Source Sans Pro" panose="020B0503030403020204" pitchFamily="34" charset="0"/>
                  </a:defRPr>
                </a:pPr>
                <a:r>
                  <a:rPr lang="nb-NO" sz="1200">
                    <a:solidFill>
                      <a:schemeClr val="tx1"/>
                    </a:solidFill>
                    <a:latin typeface="Source Sans Pro" panose="020B0503030403020204" pitchFamily="34" charset="0"/>
                    <a:ea typeface="Source Sans Pro" panose="020B0503030403020204" pitchFamily="34" charset="0"/>
                  </a:rPr>
                  <a:t>(ambisjon)</a:t>
                </a:r>
              </a:p>
            </c:rich>
          </c:tx>
          <c:overlay val="0"/>
          <c:spPr>
            <a:noFill/>
            <a:ln>
              <a:noFill/>
            </a:ln>
            <a:effectLst/>
          </c:spPr>
          <c:txPr>
            <a:bodyPr rot="-5400000" spcFirstLastPara="1" vertOverflow="ellipsis" vert="horz" wrap="square" anchor="ctr" anchorCtr="1"/>
            <a:lstStyle/>
            <a:p>
              <a:pPr>
                <a:defRPr sz="1200" b="0" i="0" u="none" strike="noStrike" kern="1200" cap="all" baseline="0">
                  <a:solidFill>
                    <a:schemeClr val="tx1"/>
                  </a:solidFill>
                  <a:latin typeface="Source Sans Pro" panose="020B0503030403020204" pitchFamily="34" charset="0"/>
                  <a:ea typeface="Source Sans Pro" panose="020B0503030403020204" pitchFamily="34" charset="0"/>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3168"/>
        <c:crossesAt val="0.5"/>
        <c:crossBetween val="midCat"/>
        <c:majorUnit val="1"/>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normalizeH="0" baseline="0">
                <a:solidFill>
                  <a:sysClr val="windowText" lastClr="000000"/>
                </a:solidFill>
                <a:latin typeface="Source Sans Pro" panose="020B0503030403020204" pitchFamily="34" charset="0"/>
                <a:ea typeface="+mj-ea"/>
                <a:cs typeface="+mj-cs"/>
              </a:defRPr>
            </a:pPr>
            <a:r>
              <a:rPr lang="nb-NO" sz="1400">
                <a:solidFill>
                  <a:sysClr val="windowText" lastClr="000000"/>
                </a:solidFill>
                <a:latin typeface="Source Sans Pro" panose="020B0503030403020204" pitchFamily="34" charset="0"/>
              </a:rPr>
              <a:t>For hvilke områder bør du prioritere tiltak?</a:t>
            </a:r>
          </a:p>
        </c:rich>
      </c:tx>
      <c:overlay val="0"/>
      <c:spPr>
        <a:noFill/>
        <a:ln>
          <a:noFill/>
        </a:ln>
        <a:effectLst/>
      </c:spPr>
      <c:txPr>
        <a:bodyPr rot="0" spcFirstLastPara="1" vertOverflow="ellipsis" vert="horz" wrap="square" anchor="ctr" anchorCtr="1"/>
        <a:lstStyle/>
        <a:p>
          <a:pPr>
            <a:defRPr sz="1400" b="0" i="0" u="none" strike="noStrike" kern="1200" cap="none" spc="50" normalizeH="0" baseline="0">
              <a:solidFill>
                <a:sysClr val="windowText" lastClr="000000"/>
              </a:solidFill>
              <a:latin typeface="Source Sans Pro" panose="020B0503030403020204" pitchFamily="34" charset="0"/>
              <a:ea typeface="+mj-ea"/>
              <a:cs typeface="+mj-cs"/>
            </a:defRPr>
          </a:pPr>
          <a:endParaRPr lang="nb-NO"/>
        </a:p>
      </c:txPr>
    </c:title>
    <c:autoTitleDeleted val="0"/>
    <c:plotArea>
      <c:layout>
        <c:manualLayout>
          <c:layoutTarget val="inner"/>
          <c:xMode val="edge"/>
          <c:yMode val="edge"/>
          <c:x val="0.12674866397885937"/>
          <c:y val="9.7912240993672142E-2"/>
          <c:w val="0.84461007236565366"/>
          <c:h val="0.75291266446380167"/>
        </c:manualLayout>
      </c:layout>
      <c:scatterChart>
        <c:scatterStyle val="lineMarker"/>
        <c:varyColors val="0"/>
        <c:ser>
          <c:idx val="0"/>
          <c:order val="0"/>
          <c:tx>
            <c:strRef>
              <c:f>'Oppsummering, fortsetter'!$K$34:$K$42</c:f>
              <c:strCache>
                <c:ptCount val="9"/>
                <c:pt idx="0">
                  <c:v>Klima og miljø</c:v>
                </c:pt>
                <c:pt idx="1">
                  <c:v>Lønns og arbeidsvilkår</c:v>
                </c:pt>
                <c:pt idx="2">
                  <c:v>Menneskerettigheter</c:v>
                </c:pt>
                <c:pt idx="3">
                  <c:v>Innovasjon og leverandørutvikling</c:v>
                </c:pt>
                <c:pt idx="4">
                  <c:v>Digitalisering</c:v>
                </c:pt>
                <c:pt idx="5">
                  <c:v>Behovsfasen</c:v>
                </c:pt>
                <c:pt idx="6">
                  <c:v>Konkurransegjennomføring</c:v>
                </c:pt>
                <c:pt idx="7">
                  <c:v>Kontraktsoppfølging</c:v>
                </c:pt>
                <c:pt idx="8">
                  <c:v>Styring og ledelse</c:v>
                </c:pt>
              </c:strCache>
            </c:strRef>
          </c:tx>
          <c:spPr>
            <a:ln w="25400" cap="rnd">
              <a:noFill/>
              <a:round/>
            </a:ln>
            <a:effectLst/>
          </c:spPr>
          <c:marker>
            <c:symbol val="circle"/>
            <c:size val="17"/>
            <c:spPr>
              <a:solidFill>
                <a:srgbClr val="009FE3"/>
              </a:solidFill>
              <a:ln w="38100">
                <a:noFill/>
              </a:ln>
              <a:effectLst/>
            </c:spPr>
          </c:marker>
          <c:dPt>
            <c:idx val="0"/>
            <c:marker>
              <c:symbol val="circle"/>
              <c:size val="17"/>
              <c:spPr>
                <a:solidFill>
                  <a:srgbClr val="00896A"/>
                </a:solidFill>
                <a:ln w="38100">
                  <a:noFill/>
                </a:ln>
                <a:effectLst/>
              </c:spPr>
            </c:marker>
            <c:bubble3D val="0"/>
            <c:extLst>
              <c:ext xmlns:c16="http://schemas.microsoft.com/office/drawing/2014/chart" uri="{C3380CC4-5D6E-409C-BE32-E72D297353CC}">
                <c16:uniqueId val="{00000005-F9D0-1C46-BDF6-BD46233AA85D}"/>
              </c:ext>
            </c:extLst>
          </c:dPt>
          <c:dPt>
            <c:idx val="1"/>
            <c:marker>
              <c:symbol val="circle"/>
              <c:size val="17"/>
              <c:spPr>
                <a:solidFill>
                  <a:srgbClr val="F7B715"/>
                </a:solidFill>
                <a:ln w="38100">
                  <a:noFill/>
                </a:ln>
                <a:effectLst/>
              </c:spPr>
            </c:marker>
            <c:bubble3D val="0"/>
            <c:extLst>
              <c:ext xmlns:c16="http://schemas.microsoft.com/office/drawing/2014/chart" uri="{C3380CC4-5D6E-409C-BE32-E72D297353CC}">
                <c16:uniqueId val="{00000000-F9D0-1C46-BDF6-BD46233AA85D}"/>
              </c:ext>
            </c:extLst>
          </c:dPt>
          <c:dPt>
            <c:idx val="2"/>
            <c:marker>
              <c:symbol val="circle"/>
              <c:size val="17"/>
              <c:spPr>
                <a:solidFill>
                  <a:srgbClr val="005B91"/>
                </a:solidFill>
                <a:ln w="38100">
                  <a:noFill/>
                </a:ln>
                <a:effectLst/>
              </c:spPr>
            </c:marker>
            <c:bubble3D val="0"/>
            <c:extLst>
              <c:ext xmlns:c16="http://schemas.microsoft.com/office/drawing/2014/chart" uri="{C3380CC4-5D6E-409C-BE32-E72D297353CC}">
                <c16:uniqueId val="{00000001-F9D0-1C46-BDF6-BD46233AA85D}"/>
              </c:ext>
            </c:extLst>
          </c:dPt>
          <c:dPt>
            <c:idx val="3"/>
            <c:marker>
              <c:symbol val="circle"/>
              <c:size val="17"/>
              <c:spPr>
                <a:solidFill>
                  <a:srgbClr val="E83F53"/>
                </a:solidFill>
                <a:ln w="38100">
                  <a:noFill/>
                </a:ln>
                <a:effectLst/>
              </c:spPr>
            </c:marker>
            <c:bubble3D val="0"/>
            <c:extLst>
              <c:ext xmlns:c16="http://schemas.microsoft.com/office/drawing/2014/chart" uri="{C3380CC4-5D6E-409C-BE32-E72D297353CC}">
                <c16:uniqueId val="{00000002-F9D0-1C46-BDF6-BD46233AA85D}"/>
              </c:ext>
            </c:extLst>
          </c:dPt>
          <c:dPt>
            <c:idx val="4"/>
            <c:marker>
              <c:symbol val="circle"/>
              <c:size val="17"/>
              <c:spPr>
                <a:solidFill>
                  <a:srgbClr val="009FE3"/>
                </a:solidFill>
                <a:ln w="38100">
                  <a:noFill/>
                </a:ln>
                <a:effectLst/>
              </c:spPr>
            </c:marker>
            <c:bubble3D val="0"/>
            <c:extLst>
              <c:ext xmlns:c16="http://schemas.microsoft.com/office/drawing/2014/chart" uri="{C3380CC4-5D6E-409C-BE32-E72D297353CC}">
                <c16:uniqueId val="{00000004-F9D0-1C46-BDF6-BD46233AA85D}"/>
              </c:ext>
            </c:extLst>
          </c:dPt>
          <c:dPt>
            <c:idx val="5"/>
            <c:marker>
              <c:symbol val="circle"/>
              <c:size val="17"/>
              <c:spPr>
                <a:solidFill>
                  <a:srgbClr val="4E4E4E"/>
                </a:solidFill>
                <a:ln w="38100">
                  <a:noFill/>
                </a:ln>
                <a:effectLst/>
              </c:spPr>
            </c:marker>
            <c:bubble3D val="0"/>
            <c:extLst>
              <c:ext xmlns:c16="http://schemas.microsoft.com/office/drawing/2014/chart" uri="{C3380CC4-5D6E-409C-BE32-E72D297353CC}">
                <c16:uniqueId val="{00000004-2E95-4A93-B83E-94CE5D9D9C92}"/>
              </c:ext>
            </c:extLst>
          </c:dPt>
          <c:dPt>
            <c:idx val="6"/>
            <c:marker>
              <c:symbol val="circle"/>
              <c:size val="17"/>
              <c:spPr>
                <a:solidFill>
                  <a:srgbClr val="CCECF9"/>
                </a:solidFill>
                <a:ln w="38100">
                  <a:noFill/>
                </a:ln>
                <a:effectLst/>
              </c:spPr>
            </c:marker>
            <c:bubble3D val="0"/>
            <c:extLst>
              <c:ext xmlns:c16="http://schemas.microsoft.com/office/drawing/2014/chart" uri="{C3380CC4-5D6E-409C-BE32-E72D297353CC}">
                <c16:uniqueId val="{00000005-2E95-4A93-B83E-94CE5D9D9C92}"/>
              </c:ext>
            </c:extLst>
          </c:dPt>
          <c:dPt>
            <c:idx val="7"/>
            <c:marker>
              <c:symbol val="circle"/>
              <c:size val="17"/>
              <c:spPr>
                <a:solidFill>
                  <a:srgbClr val="008EAB"/>
                </a:solidFill>
                <a:ln w="38100">
                  <a:noFill/>
                </a:ln>
                <a:effectLst/>
              </c:spPr>
            </c:marker>
            <c:bubble3D val="0"/>
            <c:extLst>
              <c:ext xmlns:c16="http://schemas.microsoft.com/office/drawing/2014/chart" uri="{C3380CC4-5D6E-409C-BE32-E72D297353CC}">
                <c16:uniqueId val="{00000006-2E95-4A93-B83E-94CE5D9D9C92}"/>
              </c:ext>
            </c:extLst>
          </c:dPt>
          <c:dPt>
            <c:idx val="8"/>
            <c:marker>
              <c:symbol val="circle"/>
              <c:size val="17"/>
              <c:spPr>
                <a:solidFill>
                  <a:srgbClr val="012A4C"/>
                </a:solidFill>
                <a:ln w="38100">
                  <a:noFill/>
                </a:ln>
                <a:effectLst/>
              </c:spPr>
            </c:marker>
            <c:bubble3D val="0"/>
            <c:extLst>
              <c:ext xmlns:c16="http://schemas.microsoft.com/office/drawing/2014/chart" uri="{C3380CC4-5D6E-409C-BE32-E72D297353CC}">
                <c16:uniqueId val="{00000007-2E95-4A93-B83E-94CE5D9D9C92}"/>
              </c:ext>
            </c:extLst>
          </c:dPt>
          <c:xVal>
            <c:numRef>
              <c:f>'Oppsummering, fortsetter'!$L$34:$L$42</c:f>
              <c:numCache>
                <c:formatCode>0.0</c:formatCode>
                <c:ptCount val="9"/>
                <c:pt idx="0">
                  <c:v>0</c:v>
                </c:pt>
                <c:pt idx="1">
                  <c:v>0</c:v>
                </c:pt>
                <c:pt idx="2">
                  <c:v>0</c:v>
                </c:pt>
                <c:pt idx="3">
                  <c:v>0</c:v>
                </c:pt>
                <c:pt idx="4">
                  <c:v>0</c:v>
                </c:pt>
                <c:pt idx="5">
                  <c:v>0</c:v>
                </c:pt>
                <c:pt idx="6">
                  <c:v>0</c:v>
                </c:pt>
                <c:pt idx="7">
                  <c:v>0</c:v>
                </c:pt>
                <c:pt idx="8">
                  <c:v>0</c:v>
                </c:pt>
              </c:numCache>
            </c:numRef>
          </c:xVal>
          <c:yVal>
            <c:numRef>
              <c:f>'Oppsummering, fortsetter'!$M$34:$M$42</c:f>
              <c:numCache>
                <c:formatCode>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06-F9D0-1C46-BDF6-BD46233AA85D}"/>
            </c:ext>
          </c:extLst>
        </c:ser>
        <c:dLbls>
          <c:showLegendKey val="0"/>
          <c:showVal val="0"/>
          <c:showCatName val="0"/>
          <c:showSerName val="0"/>
          <c:showPercent val="0"/>
          <c:showBubbleSize val="0"/>
        </c:dLbls>
        <c:axId val="482223168"/>
        <c:axId val="482222448"/>
      </c:scatterChart>
      <c:valAx>
        <c:axId val="482223168"/>
        <c:scaling>
          <c:orientation val="minMax"/>
          <c:max val="5"/>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cap="all" baseline="0">
                    <a:solidFill>
                      <a:sysClr val="windowText" lastClr="000000"/>
                    </a:solidFill>
                    <a:latin typeface="+mn-lt"/>
                    <a:ea typeface="+mn-ea"/>
                    <a:cs typeface="+mn-cs"/>
                  </a:defRPr>
                </a:pPr>
                <a:r>
                  <a:rPr lang="nb-NO" sz="1200" b="0" i="0" u="none" strike="noStrike" kern="1200" cap="all" baseline="0">
                    <a:solidFill>
                      <a:sysClr val="windowText" lastClr="000000"/>
                    </a:solidFill>
                    <a:latin typeface="Source Sans Pro" panose="020B0503030403020204" pitchFamily="34" charset="0"/>
                  </a:rPr>
                  <a:t>STATUS NÅ</a:t>
                </a:r>
              </a:p>
            </c:rich>
          </c:tx>
          <c:overlay val="0"/>
          <c:spPr>
            <a:noFill/>
            <a:ln>
              <a:noFill/>
            </a:ln>
            <a:effectLst/>
          </c:spPr>
          <c:txPr>
            <a:bodyPr rot="0" spcFirstLastPara="1" vertOverflow="ellipsis" vert="horz" wrap="square" anchor="ctr" anchorCtr="1"/>
            <a:lstStyle/>
            <a:p>
              <a:pPr>
                <a:defRPr sz="1200" b="0" i="0" u="none" strike="noStrike" kern="1200" cap="all" baseline="0">
                  <a:solidFill>
                    <a:sysClr val="windowText" lastClr="000000"/>
                  </a:solidFill>
                  <a:latin typeface="+mn-lt"/>
                  <a:ea typeface="+mn-ea"/>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2448"/>
        <c:crosses val="autoZero"/>
        <c:crossBetween val="midCat"/>
        <c:majorUnit val="1"/>
      </c:valAx>
      <c:valAx>
        <c:axId val="482222448"/>
        <c:scaling>
          <c:orientation val="minMax"/>
          <c:max val="5"/>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cap="all" baseline="0">
                    <a:solidFill>
                      <a:schemeClr val="tx1">
                        <a:lumMod val="65000"/>
                        <a:lumOff val="35000"/>
                      </a:schemeClr>
                    </a:solidFill>
                    <a:latin typeface="+mn-lt"/>
                    <a:ea typeface="+mn-ea"/>
                    <a:cs typeface="+mn-cs"/>
                  </a:defRPr>
                </a:pPr>
                <a:r>
                  <a:rPr lang="nb-NO" sz="1200" b="0" i="0" u="none" strike="noStrike" kern="1200" cap="all" baseline="0">
                    <a:solidFill>
                      <a:schemeClr val="tx1"/>
                    </a:solidFill>
                    <a:latin typeface="Source Sans Pro" panose="020B0503030403020204" pitchFamily="34" charset="0"/>
                    <a:ea typeface="Source Sans Pro" panose="020B0503030403020204" pitchFamily="34" charset="0"/>
                  </a:rPr>
                  <a:t>Ønsket STATUS </a:t>
                </a:r>
              </a:p>
              <a:p>
                <a:pPr>
                  <a:defRPr sz="1200"/>
                </a:pPr>
                <a:r>
                  <a:rPr lang="nb-NO" sz="1200" b="0" i="0" u="none" strike="noStrike" kern="1200" cap="all" baseline="0">
                    <a:solidFill>
                      <a:schemeClr val="tx1"/>
                    </a:solidFill>
                    <a:latin typeface="Source Sans Pro" panose="020B0503030403020204" pitchFamily="34" charset="0"/>
                    <a:ea typeface="Source Sans Pro" panose="020B0503030403020204" pitchFamily="34" charset="0"/>
                  </a:rPr>
                  <a:t>(ambisjon)</a:t>
                </a:r>
              </a:p>
            </c:rich>
          </c:tx>
          <c:overlay val="0"/>
          <c:spPr>
            <a:noFill/>
            <a:ln>
              <a:noFill/>
            </a:ln>
            <a:effectLst/>
          </c:spPr>
          <c:txPr>
            <a:bodyPr rot="-5400000" spcFirstLastPara="1" vertOverflow="ellipsis" vert="horz" wrap="square" anchor="ctr" anchorCtr="1"/>
            <a:lstStyle/>
            <a:p>
              <a:pPr>
                <a:defRPr sz="1200" b="0" i="0" u="none" strike="noStrike" kern="1200" cap="all" baseline="0">
                  <a:solidFill>
                    <a:schemeClr val="tx1">
                      <a:lumMod val="65000"/>
                      <a:lumOff val="35000"/>
                    </a:schemeClr>
                  </a:solidFill>
                  <a:latin typeface="+mn-lt"/>
                  <a:ea typeface="+mn-ea"/>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3168"/>
        <c:crosses val="autoZero"/>
        <c:crossBetween val="midCat"/>
        <c:majorUnit val="1"/>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normalizeH="0" baseline="0">
                <a:solidFill>
                  <a:sysClr val="windowText" lastClr="000000"/>
                </a:solidFill>
                <a:latin typeface="Source Sans Pro" panose="020B0503030403020204" pitchFamily="34" charset="0"/>
                <a:ea typeface="+mj-ea"/>
                <a:cs typeface="+mj-cs"/>
              </a:defRPr>
            </a:pPr>
            <a:r>
              <a:rPr lang="nb-NO" sz="1400">
                <a:solidFill>
                  <a:sysClr val="windowText" lastClr="000000"/>
                </a:solidFill>
                <a:latin typeface="Source Sans Pro" panose="020B0503030403020204" pitchFamily="34" charset="0"/>
              </a:rPr>
              <a:t>For hvilke områder bør du prioritere tiltak?</a:t>
            </a:r>
          </a:p>
        </c:rich>
      </c:tx>
      <c:overlay val="0"/>
      <c:spPr>
        <a:noFill/>
        <a:ln>
          <a:noFill/>
        </a:ln>
        <a:effectLst/>
      </c:spPr>
      <c:txPr>
        <a:bodyPr rot="0" spcFirstLastPara="1" vertOverflow="ellipsis" vert="horz" wrap="square" anchor="ctr" anchorCtr="1"/>
        <a:lstStyle/>
        <a:p>
          <a:pPr>
            <a:defRPr sz="1400" b="0" i="0" u="none" strike="noStrike" kern="1200" cap="none" spc="50" normalizeH="0" baseline="0">
              <a:solidFill>
                <a:sysClr val="windowText" lastClr="000000"/>
              </a:solidFill>
              <a:latin typeface="Source Sans Pro" panose="020B0503030403020204" pitchFamily="34" charset="0"/>
              <a:ea typeface="+mj-ea"/>
              <a:cs typeface="+mj-cs"/>
            </a:defRPr>
          </a:pPr>
          <a:endParaRPr lang="nb-NO"/>
        </a:p>
      </c:txPr>
    </c:title>
    <c:autoTitleDeleted val="0"/>
    <c:plotArea>
      <c:layout/>
      <c:scatterChart>
        <c:scatterStyle val="lineMarker"/>
        <c:varyColors val="0"/>
        <c:ser>
          <c:idx val="0"/>
          <c:order val="0"/>
          <c:tx>
            <c:strRef>
              <c:f>'Oppsummering, fortsetter'!$K$56:$K$60</c:f>
              <c:strCache>
                <c:ptCount val="5"/>
                <c:pt idx="0">
                  <c:v>Styring, ledelse og organisering</c:v>
                </c:pt>
                <c:pt idx="1">
                  <c:v>Kompetanse og kapasitet</c:v>
                </c:pt>
                <c:pt idx="2">
                  <c:v>Innovasjon og leverandørutvikling</c:v>
                </c:pt>
                <c:pt idx="3">
                  <c:v>Digitalisering</c:v>
                </c:pt>
                <c:pt idx="4">
                  <c:v>Kostnadsbesparelser</c:v>
                </c:pt>
              </c:strCache>
            </c:strRef>
          </c:tx>
          <c:spPr>
            <a:ln w="25400" cap="rnd">
              <a:noFill/>
              <a:round/>
            </a:ln>
            <a:effectLst/>
          </c:spPr>
          <c:marker>
            <c:symbol val="circle"/>
            <c:size val="17"/>
            <c:spPr>
              <a:solidFill>
                <a:srgbClr val="009FE3"/>
              </a:solidFill>
              <a:ln w="38100">
                <a:noFill/>
              </a:ln>
              <a:effectLst/>
            </c:spPr>
          </c:marker>
          <c:dPt>
            <c:idx val="0"/>
            <c:marker>
              <c:symbol val="circle"/>
              <c:size val="17"/>
              <c:spPr>
                <a:solidFill>
                  <a:srgbClr val="012A4C"/>
                </a:solidFill>
                <a:ln w="38100">
                  <a:noFill/>
                </a:ln>
                <a:effectLst/>
              </c:spPr>
            </c:marker>
            <c:bubble3D val="0"/>
            <c:extLst>
              <c:ext xmlns:c16="http://schemas.microsoft.com/office/drawing/2014/chart" uri="{C3380CC4-5D6E-409C-BE32-E72D297353CC}">
                <c16:uniqueId val="{00000001-61D5-1140-A00A-B10B4FC869F1}"/>
              </c:ext>
            </c:extLst>
          </c:dPt>
          <c:dPt>
            <c:idx val="1"/>
            <c:marker>
              <c:symbol val="circle"/>
              <c:size val="17"/>
              <c:spPr>
                <a:solidFill>
                  <a:srgbClr val="F7B715"/>
                </a:solidFill>
                <a:ln w="38100">
                  <a:noFill/>
                </a:ln>
                <a:effectLst/>
              </c:spPr>
            </c:marker>
            <c:bubble3D val="0"/>
            <c:extLst>
              <c:ext xmlns:c16="http://schemas.microsoft.com/office/drawing/2014/chart" uri="{C3380CC4-5D6E-409C-BE32-E72D297353CC}">
                <c16:uniqueId val="{00000000-61D5-1140-A00A-B10B4FC869F1}"/>
              </c:ext>
            </c:extLst>
          </c:dPt>
          <c:dPt>
            <c:idx val="2"/>
            <c:marker>
              <c:symbol val="circle"/>
              <c:size val="17"/>
              <c:spPr>
                <a:solidFill>
                  <a:srgbClr val="E83F53"/>
                </a:solidFill>
                <a:ln w="38100">
                  <a:noFill/>
                </a:ln>
                <a:effectLst/>
              </c:spPr>
            </c:marker>
            <c:bubble3D val="0"/>
            <c:extLst>
              <c:ext xmlns:c16="http://schemas.microsoft.com/office/drawing/2014/chart" uri="{C3380CC4-5D6E-409C-BE32-E72D297353CC}">
                <c16:uniqueId val="{00000003-61D5-1140-A00A-B10B4FC869F1}"/>
              </c:ext>
            </c:extLst>
          </c:dPt>
          <c:dPt>
            <c:idx val="3"/>
            <c:marker>
              <c:symbol val="circle"/>
              <c:size val="17"/>
              <c:spPr>
                <a:solidFill>
                  <a:srgbClr val="009FE3"/>
                </a:solidFill>
                <a:ln w="38100">
                  <a:noFill/>
                </a:ln>
                <a:effectLst/>
              </c:spPr>
            </c:marker>
            <c:bubble3D val="0"/>
            <c:extLst>
              <c:ext xmlns:c16="http://schemas.microsoft.com/office/drawing/2014/chart" uri="{C3380CC4-5D6E-409C-BE32-E72D297353CC}">
                <c16:uniqueId val="{00000002-61D5-1140-A00A-B10B4FC869F1}"/>
              </c:ext>
            </c:extLst>
          </c:dPt>
          <c:dPt>
            <c:idx val="4"/>
            <c:marker>
              <c:symbol val="circle"/>
              <c:size val="17"/>
              <c:spPr>
                <a:solidFill>
                  <a:srgbClr val="008EAB"/>
                </a:solidFill>
                <a:ln w="38100">
                  <a:noFill/>
                </a:ln>
                <a:effectLst/>
              </c:spPr>
            </c:marker>
            <c:bubble3D val="0"/>
            <c:extLst>
              <c:ext xmlns:c16="http://schemas.microsoft.com/office/drawing/2014/chart" uri="{C3380CC4-5D6E-409C-BE32-E72D297353CC}">
                <c16:uniqueId val="{00000003-E685-44A0-9561-6ABB23BD9C47}"/>
              </c:ext>
            </c:extLst>
          </c:dPt>
          <c:xVal>
            <c:numRef>
              <c:f>'Oppsummering, fortsetter'!$L$56:$L$60</c:f>
              <c:numCache>
                <c:formatCode>0.0</c:formatCode>
                <c:ptCount val="5"/>
                <c:pt idx="0">
                  <c:v>0</c:v>
                </c:pt>
                <c:pt idx="1">
                  <c:v>0</c:v>
                </c:pt>
                <c:pt idx="2">
                  <c:v>0</c:v>
                </c:pt>
                <c:pt idx="3">
                  <c:v>0</c:v>
                </c:pt>
                <c:pt idx="4">
                  <c:v>0</c:v>
                </c:pt>
              </c:numCache>
            </c:numRef>
          </c:xVal>
          <c:yVal>
            <c:numRef>
              <c:f>'Oppsummering, fortsetter'!$M$56:$M$60</c:f>
              <c:numCache>
                <c:formatCode>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9-2D23-43EB-A115-F1E54E18284A}"/>
            </c:ext>
          </c:extLst>
        </c:ser>
        <c:dLbls>
          <c:showLegendKey val="0"/>
          <c:showVal val="0"/>
          <c:showCatName val="0"/>
          <c:showSerName val="0"/>
          <c:showPercent val="0"/>
          <c:showBubbleSize val="0"/>
        </c:dLbls>
        <c:axId val="482223168"/>
        <c:axId val="482222448"/>
      </c:scatterChart>
      <c:valAx>
        <c:axId val="482223168"/>
        <c:scaling>
          <c:orientation val="minMax"/>
          <c:max val="5"/>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mn-ea"/>
                    <a:cs typeface="+mn-cs"/>
                  </a:defRPr>
                </a:pPr>
                <a:r>
                  <a:rPr lang="nb-NO" sz="1200">
                    <a:solidFill>
                      <a:sysClr val="windowText" lastClr="000000"/>
                    </a:solidFill>
                    <a:latin typeface="Source Sans Pro" panose="020B0503030403020204" pitchFamily="34" charset="0"/>
                  </a:rPr>
                  <a:t>STATUS NÅ</a:t>
                </a:r>
              </a:p>
            </c:rich>
          </c:tx>
          <c:overlay val="0"/>
          <c:spPr>
            <a:noFill/>
            <a:ln>
              <a:noFill/>
            </a:ln>
            <a:effectLst/>
          </c:spPr>
          <c:txPr>
            <a:bodyPr rot="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mn-ea"/>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2448"/>
        <c:crosses val="autoZero"/>
        <c:crossBetween val="midCat"/>
        <c:majorUnit val="1"/>
      </c:valAx>
      <c:valAx>
        <c:axId val="482222448"/>
        <c:scaling>
          <c:orientation val="minMax"/>
          <c:max val="5"/>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cap="all" baseline="0">
                    <a:solidFill>
                      <a:schemeClr val="tx1">
                        <a:lumMod val="65000"/>
                        <a:lumOff val="35000"/>
                      </a:schemeClr>
                    </a:solidFill>
                    <a:latin typeface="+mn-lt"/>
                    <a:ea typeface="+mn-ea"/>
                    <a:cs typeface="+mn-cs"/>
                  </a:defRPr>
                </a:pPr>
                <a:r>
                  <a:rPr lang="nb-NO" sz="1200" b="0" i="0" u="none" strike="noStrike" kern="1200" cap="all" baseline="0">
                    <a:solidFill>
                      <a:schemeClr val="tx1"/>
                    </a:solidFill>
                    <a:latin typeface="Source Sans Pro" panose="020B0503030403020204" pitchFamily="34" charset="0"/>
                    <a:ea typeface="Source Sans Pro" panose="020B0503030403020204" pitchFamily="34" charset="0"/>
                  </a:rPr>
                  <a:t>Ønsket STATUS </a:t>
                </a:r>
              </a:p>
              <a:p>
                <a:pPr>
                  <a:defRPr sz="1200"/>
                </a:pPr>
                <a:r>
                  <a:rPr lang="nb-NO" sz="1200" b="0" i="0" u="none" strike="noStrike" kern="1200" cap="all" baseline="0">
                    <a:solidFill>
                      <a:schemeClr val="tx1"/>
                    </a:solidFill>
                    <a:latin typeface="Source Sans Pro" panose="020B0503030403020204" pitchFamily="34" charset="0"/>
                    <a:ea typeface="Source Sans Pro" panose="020B0503030403020204" pitchFamily="34" charset="0"/>
                  </a:rPr>
                  <a:t>(ambisjon)</a:t>
                </a:r>
              </a:p>
            </c:rich>
          </c:tx>
          <c:overlay val="0"/>
          <c:spPr>
            <a:noFill/>
            <a:ln>
              <a:noFill/>
            </a:ln>
            <a:effectLst/>
          </c:spPr>
          <c:txPr>
            <a:bodyPr rot="-5400000" spcFirstLastPara="1" vertOverflow="ellipsis" vert="horz" wrap="square" anchor="ctr" anchorCtr="1"/>
            <a:lstStyle/>
            <a:p>
              <a:pPr>
                <a:defRPr sz="1200" b="0" i="0" u="none" strike="noStrike" kern="1200" cap="all" baseline="0">
                  <a:solidFill>
                    <a:schemeClr val="tx1">
                      <a:lumMod val="65000"/>
                      <a:lumOff val="35000"/>
                    </a:schemeClr>
                  </a:solidFill>
                  <a:latin typeface="+mn-lt"/>
                  <a:ea typeface="+mn-ea"/>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3168"/>
        <c:crosses val="autoZero"/>
        <c:crossBetween val="midCat"/>
        <c:majorUnit val="1"/>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68422663205743"/>
          <c:y val="0.1737715714378528"/>
          <c:w val="0.58118949182018298"/>
          <c:h val="0.63028561866750554"/>
        </c:manualLayout>
      </c:layout>
      <c:radarChart>
        <c:radarStyle val="marker"/>
        <c:varyColors val="0"/>
        <c:ser>
          <c:idx val="0"/>
          <c:order val="0"/>
          <c:tx>
            <c:strRef>
              <c:f>Bakgrunnsdata!$J$8:$J$14</c:f>
              <c:strCache>
                <c:ptCount val="7"/>
                <c:pt idx="0">
                  <c:v>Styring, ledelse og organisering</c:v>
                </c:pt>
                <c:pt idx="1">
                  <c:v>Kompetanse og kapasitet</c:v>
                </c:pt>
                <c:pt idx="2">
                  <c:v>Bærekraft</c:v>
                </c:pt>
                <c:pt idx="3">
                  <c:v>Innovasjon og leverandørutvikling</c:v>
                </c:pt>
                <c:pt idx="4">
                  <c:v>Digitalisering</c:v>
                </c:pt>
                <c:pt idx="5">
                  <c:v>Prosess-effektivisering</c:v>
                </c:pt>
                <c:pt idx="6">
                  <c:v>Kostnadsbesparelser</c:v>
                </c:pt>
              </c:strCache>
            </c:strRef>
          </c:tx>
          <c:spPr>
            <a:ln w="28575" cap="rnd">
              <a:solidFill>
                <a:srgbClr val="009FE3">
                  <a:alpha val="60000"/>
                </a:srgbClr>
              </a:solidFill>
              <a:round/>
            </a:ln>
            <a:effectLst/>
          </c:spPr>
          <c:marker>
            <c:symbol val="none"/>
          </c:marker>
          <c:dLbls>
            <c:delete val="1"/>
          </c:dLbls>
          <c:cat>
            <c:strRef>
              <c:f>Bakgrunnsdata!$J$8:$L$14</c:f>
              <c:strCache>
                <c:ptCount val="7"/>
                <c:pt idx="0">
                  <c:v>Styring, ledelse og organisering</c:v>
                </c:pt>
                <c:pt idx="1">
                  <c:v>Kompetanse og kapasitet</c:v>
                </c:pt>
                <c:pt idx="2">
                  <c:v>Bærekraft</c:v>
                </c:pt>
                <c:pt idx="3">
                  <c:v>Innovasjon og leverandørutvikling</c:v>
                </c:pt>
                <c:pt idx="4">
                  <c:v>Digitalisering</c:v>
                </c:pt>
                <c:pt idx="5">
                  <c:v>Prosess-effektivisering</c:v>
                </c:pt>
                <c:pt idx="6">
                  <c:v>Kostnadsbesparelser</c:v>
                </c:pt>
              </c:strCache>
            </c:strRef>
          </c:cat>
          <c:val>
            <c:numRef>
              <c:f>Bakgrunnsdata!$M$8:$M$14</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BC5-483B-87FD-EE3367CA7FF1}"/>
            </c:ext>
          </c:extLst>
        </c:ser>
        <c:ser>
          <c:idx val="1"/>
          <c:order val="1"/>
          <c:spPr>
            <a:ln w="19050" cap="rnd">
              <a:solidFill>
                <a:srgbClr val="00896A"/>
              </a:solidFill>
              <a:prstDash val="sysDot"/>
              <a:round/>
            </a:ln>
            <a:effectLst/>
          </c:spPr>
          <c:marker>
            <c:symbol val="none"/>
          </c:marker>
          <c:dLbls>
            <c:dLbl>
              <c:idx val="0"/>
              <c:tx>
                <c:rich>
                  <a:bodyPr/>
                  <a:lstStyle/>
                  <a:p>
                    <a:fld id="{341A4D0D-58C0-44A3-BF63-B987872D9ADC}"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BC5-483B-87FD-EE3367CA7FF1}"/>
                </c:ext>
              </c:extLst>
            </c:dLbl>
            <c:dLbl>
              <c:idx val="1"/>
              <c:layout>
                <c:manualLayout>
                  <c:x val="5.9064536338545123E-2"/>
                  <c:y val="-2.8359127485666361E-3"/>
                </c:manualLayout>
              </c:layout>
              <c:tx>
                <c:rich>
                  <a:bodyPr/>
                  <a:lstStyle/>
                  <a:p>
                    <a:fld id="{B412D8A5-581E-45EF-B853-B49531274E13}"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layout>
                    <c:manualLayout>
                      <c:w val="0.29913726633125709"/>
                      <c:h val="8.6920725743567392E-2"/>
                    </c:manualLayout>
                  </c15:layout>
                  <c15:dlblFieldTable/>
                  <c15:showDataLabelsRange val="1"/>
                </c:ext>
                <c:ext xmlns:c16="http://schemas.microsoft.com/office/drawing/2014/chart" uri="{C3380CC4-5D6E-409C-BE32-E72D297353CC}">
                  <c16:uniqueId val="{00000002-ABC5-483B-87FD-EE3367CA7FF1}"/>
                </c:ext>
              </c:extLst>
            </c:dLbl>
            <c:dLbl>
              <c:idx val="2"/>
              <c:layout>
                <c:manualLayout>
                  <c:x val="2.2149201126954454E-2"/>
                  <c:y val="2.5523214737099724E-2"/>
                </c:manualLayout>
              </c:layout>
              <c:tx>
                <c:rich>
                  <a:bodyPr/>
                  <a:lstStyle/>
                  <a:p>
                    <a:fld id="{46E4EFA4-3E76-4E03-9688-88139A72B7D6}"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BC5-483B-87FD-EE3367CA7FF1}"/>
                </c:ext>
              </c:extLst>
            </c:dLbl>
            <c:dLbl>
              <c:idx val="3"/>
              <c:layout>
                <c:manualLayout>
                  <c:x val="0"/>
                  <c:y val="1.417956374283318E-2"/>
                </c:manualLayout>
              </c:layout>
              <c:tx>
                <c:rich>
                  <a:bodyPr/>
                  <a:lstStyle/>
                  <a:p>
                    <a:fld id="{53B75372-7A9B-4B94-A408-CEBD6FE477F2}"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layout>
                    <c:manualLayout>
                      <c:w val="0.24880935932612169"/>
                      <c:h val="0.12612733114260935"/>
                    </c:manualLayout>
                  </c15:layout>
                  <c15:dlblFieldTable/>
                  <c15:showDataLabelsRange val="1"/>
                </c:ext>
                <c:ext xmlns:c16="http://schemas.microsoft.com/office/drawing/2014/chart" uri="{C3380CC4-5D6E-409C-BE32-E72D297353CC}">
                  <c16:uniqueId val="{00000004-ABC5-483B-87FD-EE3367CA7FF1}"/>
                </c:ext>
              </c:extLst>
            </c:dLbl>
            <c:dLbl>
              <c:idx val="4"/>
              <c:tx>
                <c:rich>
                  <a:bodyPr/>
                  <a:lstStyle/>
                  <a:p>
                    <a:fld id="{98EDB54F-9DE3-446D-8E81-328BFE2843E0}" type="CELLRANGE">
                      <a:rPr lang="nb-NO"/>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BC5-483B-87FD-EE3367CA7FF1}"/>
                </c:ext>
              </c:extLst>
            </c:dLbl>
            <c:dLbl>
              <c:idx val="5"/>
              <c:layout>
                <c:manualLayout>
                  <c:x val="-4.4298402253908922E-2"/>
                  <c:y val="-8.5077382456999074E-3"/>
                </c:manualLayout>
              </c:layout>
              <c:tx>
                <c:rich>
                  <a:bodyPr/>
                  <a:lstStyle/>
                  <a:p>
                    <a:fld id="{E9D0B6E4-71CD-48FA-A3E8-89B7AD3F4574}"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BC5-483B-87FD-EE3367CA7FF1}"/>
                </c:ext>
              </c:extLst>
            </c:dLbl>
            <c:dLbl>
              <c:idx val="6"/>
              <c:layout>
                <c:manualLayout>
                  <c:x val="-6.0295047512264902E-2"/>
                  <c:y val="-8.5077382456999074E-3"/>
                </c:manualLayout>
              </c:layout>
              <c:tx>
                <c:rich>
                  <a:bodyPr/>
                  <a:lstStyle/>
                  <a:p>
                    <a:fld id="{0EFB2DAB-EAC9-455B-928E-E41862920E09}"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layout>
                    <c:manualLayout>
                      <c:w val="0.31882544511077221"/>
                      <c:h val="8.6920725743567392E-2"/>
                    </c:manualLayout>
                  </c15:layout>
                  <c15:dlblFieldTable/>
                  <c15:showDataLabelsRange val="1"/>
                </c:ext>
                <c:ext xmlns:c16="http://schemas.microsoft.com/office/drawing/2014/chart" uri="{C3380CC4-5D6E-409C-BE32-E72D297353CC}">
                  <c16:uniqueId val="{00000007-ABC5-483B-87FD-EE3367CA7FF1}"/>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Source Sans Pro" panose="020B0503030403020204" pitchFamily="34" charset="0"/>
                    <a:ea typeface="+mn-ea"/>
                    <a:cs typeface="+mn-cs"/>
                  </a:defRPr>
                </a:pPr>
                <a:endParaRPr lang="nb-NO"/>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Bakgrunnsdata!$J$8:$L$14</c:f>
              <c:strCache>
                <c:ptCount val="7"/>
                <c:pt idx="0">
                  <c:v>Styring, ledelse og organisering</c:v>
                </c:pt>
                <c:pt idx="1">
                  <c:v>Kompetanse og kapasitet</c:v>
                </c:pt>
                <c:pt idx="2">
                  <c:v>Bærekraft</c:v>
                </c:pt>
                <c:pt idx="3">
                  <c:v>Innovasjon og leverandørutvikling</c:v>
                </c:pt>
                <c:pt idx="4">
                  <c:v>Digitalisering</c:v>
                </c:pt>
                <c:pt idx="5">
                  <c:v>Prosess-effektivisering</c:v>
                </c:pt>
                <c:pt idx="6">
                  <c:v>Kostnadsbesparelser</c:v>
                </c:pt>
              </c:strCache>
            </c:strRef>
          </c:cat>
          <c:val>
            <c:numRef>
              <c:f>Bakgrunnsdata!$O$8:$O$14</c:f>
              <c:numCache>
                <c:formatCode>General</c:formatCode>
                <c:ptCount val="7"/>
                <c:pt idx="0">
                  <c:v>5</c:v>
                </c:pt>
                <c:pt idx="1">
                  <c:v>5</c:v>
                </c:pt>
                <c:pt idx="2">
                  <c:v>5</c:v>
                </c:pt>
                <c:pt idx="3">
                  <c:v>5</c:v>
                </c:pt>
                <c:pt idx="4">
                  <c:v>5</c:v>
                </c:pt>
                <c:pt idx="5">
                  <c:v>5</c:v>
                </c:pt>
                <c:pt idx="6">
                  <c:v>5</c:v>
                </c:pt>
              </c:numCache>
            </c:numRef>
          </c:val>
          <c:extLst>
            <c:ext xmlns:c15="http://schemas.microsoft.com/office/drawing/2012/chart" uri="{02D57815-91ED-43cb-92C2-25804820EDAC}">
              <c15:datalabelsRange>
                <c15:f>Bakgrunnsdata!$J$8:$J$14</c15:f>
                <c15:dlblRangeCache>
                  <c:ptCount val="7"/>
                  <c:pt idx="0">
                    <c:v>Styring, ledelse og organisering</c:v>
                  </c:pt>
                  <c:pt idx="1">
                    <c:v>Kompetanse og kapasitet</c:v>
                  </c:pt>
                  <c:pt idx="2">
                    <c:v>Bærekraft</c:v>
                  </c:pt>
                  <c:pt idx="3">
                    <c:v>Innovasjon og leverandørutvikling</c:v>
                  </c:pt>
                  <c:pt idx="4">
                    <c:v>Digitalisering</c:v>
                  </c:pt>
                  <c:pt idx="5">
                    <c:v>Prosess-effektivisering</c:v>
                  </c:pt>
                  <c:pt idx="6">
                    <c:v>Kostnadsbesparelser</c:v>
                  </c:pt>
                </c15:dlblRangeCache>
              </c15:datalabelsRange>
            </c:ext>
            <c:ext xmlns:c16="http://schemas.microsoft.com/office/drawing/2014/chart" uri="{C3380CC4-5D6E-409C-BE32-E72D297353CC}">
              <c16:uniqueId val="{00000008-ABC5-483B-87FD-EE3367CA7FF1}"/>
            </c:ext>
          </c:extLst>
        </c:ser>
        <c:ser>
          <c:idx val="2"/>
          <c:order val="2"/>
          <c:tx>
            <c:strRef>
              <c:f>Bakgrunnsdata!$J$8:$J$14</c:f>
              <c:strCache>
                <c:ptCount val="7"/>
                <c:pt idx="0">
                  <c:v>Styring, ledelse og organisering</c:v>
                </c:pt>
                <c:pt idx="1">
                  <c:v>Kompetanse og kapasitet</c:v>
                </c:pt>
                <c:pt idx="2">
                  <c:v>Bærekraft</c:v>
                </c:pt>
                <c:pt idx="3">
                  <c:v>Innovasjon og leverandørutvikling</c:v>
                </c:pt>
                <c:pt idx="4">
                  <c:v>Digitalisering</c:v>
                </c:pt>
                <c:pt idx="5">
                  <c:v>Prosess-effektivisering</c:v>
                </c:pt>
                <c:pt idx="6">
                  <c:v>Kostnadsbesparelser</c:v>
                </c:pt>
              </c:strCache>
            </c:strRef>
          </c:tx>
          <c:spPr>
            <a:ln w="28575" cap="rnd">
              <a:solidFill>
                <a:srgbClr val="005B91"/>
              </a:solidFill>
              <a:round/>
            </a:ln>
            <a:effectLst/>
          </c:spPr>
          <c:marker>
            <c:symbol val="none"/>
          </c:marker>
          <c:dLbls>
            <c:delete val="1"/>
          </c:dLbls>
          <c:cat>
            <c:strRef>
              <c:f>Bakgrunnsdata!$J$8:$L$14</c:f>
              <c:strCache>
                <c:ptCount val="7"/>
                <c:pt idx="0">
                  <c:v>Styring, ledelse og organisering</c:v>
                </c:pt>
                <c:pt idx="1">
                  <c:v>Kompetanse og kapasitet</c:v>
                </c:pt>
                <c:pt idx="2">
                  <c:v>Bærekraft</c:v>
                </c:pt>
                <c:pt idx="3">
                  <c:v>Innovasjon og leverandørutvikling</c:v>
                </c:pt>
                <c:pt idx="4">
                  <c:v>Digitalisering</c:v>
                </c:pt>
                <c:pt idx="5">
                  <c:v>Prosess-effektivisering</c:v>
                </c:pt>
                <c:pt idx="6">
                  <c:v>Kostnadsbesparelser</c:v>
                </c:pt>
              </c:strCache>
            </c:strRef>
          </c:cat>
          <c:val>
            <c:numRef>
              <c:f>Bakgrunnsdata!$N$8:$N$14</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A-ABC5-483B-87FD-EE3367CA7FF1}"/>
            </c:ext>
          </c:extLst>
        </c:ser>
        <c:dLbls>
          <c:showLegendKey val="0"/>
          <c:showVal val="1"/>
          <c:showCatName val="0"/>
          <c:showSerName val="0"/>
          <c:showPercent val="0"/>
          <c:showBubbleSize val="0"/>
        </c:dLbls>
        <c:axId val="482223168"/>
        <c:axId val="482222448"/>
      </c:radarChart>
      <c:catAx>
        <c:axId val="482223168"/>
        <c:scaling>
          <c:orientation val="minMax"/>
        </c:scaling>
        <c:delete val="1"/>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nb-NO"/>
                  <a:t>EGEN EVALLUERING</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nb-NO"/>
            </a:p>
          </c:txPr>
        </c:title>
        <c:numFmt formatCode="General" sourceLinked="0"/>
        <c:majorTickMark val="none"/>
        <c:minorTickMark val="none"/>
        <c:tickLblPos val="nextTo"/>
        <c:crossAx val="482222448"/>
        <c:crosses val="autoZero"/>
        <c:auto val="1"/>
        <c:lblAlgn val="ctr"/>
        <c:lblOffset val="100"/>
        <c:noMultiLvlLbl val="0"/>
      </c:catAx>
      <c:valAx>
        <c:axId val="482222448"/>
        <c:scaling>
          <c:orientation val="minMax"/>
          <c:max val="5"/>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nb-NO"/>
                  <a:t>AMBISJONSNIVÅ</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3168"/>
        <c:crosses val="autoZero"/>
        <c:crossBetween val="between"/>
        <c:majorUnit val="1"/>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normalizeH="0" baseline="0">
                <a:solidFill>
                  <a:schemeClr val="tx1"/>
                </a:solidFill>
                <a:latin typeface="Source Sans Pro" panose="020B0503030403020204" pitchFamily="34" charset="0"/>
                <a:ea typeface="Source Sans Pro" panose="020B0503030403020204" pitchFamily="34" charset="0"/>
                <a:cs typeface="+mj-cs"/>
              </a:defRPr>
            </a:pPr>
            <a:r>
              <a:rPr lang="nb-NO" sz="1400">
                <a:solidFill>
                  <a:schemeClr val="tx1"/>
                </a:solidFill>
                <a:latin typeface="Source Sans Pro" panose="020B0503030403020204" pitchFamily="34" charset="0"/>
                <a:ea typeface="Source Sans Pro" panose="020B0503030403020204" pitchFamily="34" charset="0"/>
              </a:rPr>
              <a:t>For hvilke områder bør du prioritere tiltak?</a:t>
            </a:r>
          </a:p>
        </c:rich>
      </c:tx>
      <c:layout>
        <c:manualLayout>
          <c:xMode val="edge"/>
          <c:yMode val="edge"/>
          <c:x val="0.24297431144436465"/>
          <c:y val="2.7901785714285716E-2"/>
        </c:manualLayout>
      </c:layout>
      <c:overlay val="0"/>
      <c:spPr>
        <a:noFill/>
        <a:ln>
          <a:noFill/>
        </a:ln>
        <a:effectLst/>
      </c:spPr>
      <c:txPr>
        <a:bodyPr rot="0" spcFirstLastPara="1" vertOverflow="ellipsis" vert="horz" wrap="square" anchor="ctr" anchorCtr="1"/>
        <a:lstStyle/>
        <a:p>
          <a:pPr>
            <a:defRPr sz="1400" b="0" i="0" u="none" strike="noStrike" kern="1200" cap="none" spc="50" normalizeH="0" baseline="0">
              <a:solidFill>
                <a:schemeClr val="tx1"/>
              </a:solidFill>
              <a:latin typeface="Source Sans Pro" panose="020B0503030403020204" pitchFamily="34" charset="0"/>
              <a:ea typeface="Source Sans Pro" panose="020B0503030403020204" pitchFamily="34" charset="0"/>
              <a:cs typeface="+mj-cs"/>
            </a:defRPr>
          </a:pPr>
          <a:endParaRPr lang="nb-NO"/>
        </a:p>
      </c:txPr>
    </c:title>
    <c:autoTitleDeleted val="0"/>
    <c:plotArea>
      <c:layout/>
      <c:scatterChart>
        <c:scatterStyle val="lineMarker"/>
        <c:varyColors val="0"/>
        <c:ser>
          <c:idx val="0"/>
          <c:order val="0"/>
          <c:tx>
            <c:strRef>
              <c:f>Oppsummering!$K$69:$K$73</c:f>
              <c:strCache>
                <c:ptCount val="5"/>
                <c:pt idx="0">
                  <c:v>Klima og miljø</c:v>
                </c:pt>
                <c:pt idx="1">
                  <c:v>Lønn- og arbeidsvilkår</c:v>
                </c:pt>
                <c:pt idx="2">
                  <c:v>Menneskerettigheter</c:v>
                </c:pt>
                <c:pt idx="3">
                  <c:v>Andre samfunnshensyn</c:v>
                </c:pt>
                <c:pt idx="4">
                  <c:v>Organisering og rutiner</c:v>
                </c:pt>
              </c:strCache>
            </c:strRef>
          </c:tx>
          <c:spPr>
            <a:ln w="25400" cap="rnd">
              <a:noFill/>
              <a:round/>
            </a:ln>
            <a:effectLst/>
          </c:spPr>
          <c:marker>
            <c:symbol val="circle"/>
            <c:size val="17"/>
            <c:spPr>
              <a:solidFill>
                <a:srgbClr val="009FE3"/>
              </a:solidFill>
              <a:ln w="38100">
                <a:noFill/>
              </a:ln>
              <a:effectLst/>
            </c:spPr>
          </c:marker>
          <c:dPt>
            <c:idx val="0"/>
            <c:marker>
              <c:symbol val="circle"/>
              <c:size val="17"/>
              <c:spPr>
                <a:solidFill>
                  <a:srgbClr val="F7B715"/>
                </a:solidFill>
                <a:ln w="38100">
                  <a:noFill/>
                </a:ln>
                <a:effectLst/>
              </c:spPr>
            </c:marker>
            <c:bubble3D val="0"/>
            <c:extLst>
              <c:ext xmlns:c16="http://schemas.microsoft.com/office/drawing/2014/chart" uri="{C3380CC4-5D6E-409C-BE32-E72D297353CC}">
                <c16:uniqueId val="{00000000-DAE9-3141-9B43-8C056359A227}"/>
              </c:ext>
            </c:extLst>
          </c:dPt>
          <c:dPt>
            <c:idx val="1"/>
            <c:marker>
              <c:symbol val="circle"/>
              <c:size val="17"/>
              <c:spPr>
                <a:solidFill>
                  <a:srgbClr val="012A4C"/>
                </a:solidFill>
                <a:ln w="38100">
                  <a:noFill/>
                </a:ln>
                <a:effectLst/>
              </c:spPr>
            </c:marker>
            <c:bubble3D val="0"/>
            <c:extLst>
              <c:ext xmlns:c16="http://schemas.microsoft.com/office/drawing/2014/chart" uri="{C3380CC4-5D6E-409C-BE32-E72D297353CC}">
                <c16:uniqueId val="{00000005-DAE9-3141-9B43-8C056359A227}"/>
              </c:ext>
            </c:extLst>
          </c:dPt>
          <c:dPt>
            <c:idx val="2"/>
            <c:marker>
              <c:symbol val="circle"/>
              <c:size val="17"/>
              <c:spPr>
                <a:solidFill>
                  <a:srgbClr val="E83F53"/>
                </a:solidFill>
                <a:ln w="38100">
                  <a:noFill/>
                </a:ln>
                <a:effectLst/>
              </c:spPr>
            </c:marker>
            <c:bubble3D val="0"/>
            <c:extLst>
              <c:ext xmlns:c16="http://schemas.microsoft.com/office/drawing/2014/chart" uri="{C3380CC4-5D6E-409C-BE32-E72D297353CC}">
                <c16:uniqueId val="{00000001-DAE9-3141-9B43-8C056359A227}"/>
              </c:ext>
            </c:extLst>
          </c:dPt>
          <c:dPt>
            <c:idx val="4"/>
            <c:marker>
              <c:symbol val="circle"/>
              <c:size val="17"/>
              <c:spPr>
                <a:solidFill>
                  <a:srgbClr val="00896A"/>
                </a:solidFill>
                <a:ln w="38100">
                  <a:noFill/>
                </a:ln>
                <a:effectLst/>
              </c:spPr>
            </c:marker>
            <c:bubble3D val="0"/>
            <c:extLst>
              <c:ext xmlns:c16="http://schemas.microsoft.com/office/drawing/2014/chart" uri="{C3380CC4-5D6E-409C-BE32-E72D297353CC}">
                <c16:uniqueId val="{00000004-DAE9-3141-9B43-8C056359A227}"/>
              </c:ext>
            </c:extLst>
          </c:dPt>
          <c:xVal>
            <c:numRef>
              <c:f>Oppsummering!$L$69:$L$73</c:f>
              <c:numCache>
                <c:formatCode>0.0</c:formatCode>
                <c:ptCount val="5"/>
                <c:pt idx="0">
                  <c:v>0</c:v>
                </c:pt>
                <c:pt idx="1">
                  <c:v>0</c:v>
                </c:pt>
                <c:pt idx="2">
                  <c:v>0</c:v>
                </c:pt>
                <c:pt idx="3">
                  <c:v>0</c:v>
                </c:pt>
                <c:pt idx="4">
                  <c:v>0</c:v>
                </c:pt>
              </c:numCache>
            </c:numRef>
          </c:xVal>
          <c:yVal>
            <c:numRef>
              <c:f>Bakgrunnsdata!$G$25:$G$29</c:f>
              <c:numCache>
                <c:formatCode>0.00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3-DAE9-3141-9B43-8C056359A227}"/>
            </c:ext>
          </c:extLst>
        </c:ser>
        <c:dLbls>
          <c:showLegendKey val="0"/>
          <c:showVal val="0"/>
          <c:showCatName val="0"/>
          <c:showSerName val="0"/>
          <c:showPercent val="0"/>
          <c:showBubbleSize val="0"/>
        </c:dLbls>
        <c:axId val="482223168"/>
        <c:axId val="482222448"/>
      </c:scatterChart>
      <c:valAx>
        <c:axId val="482223168"/>
        <c:scaling>
          <c:orientation val="minMax"/>
          <c:max val="5"/>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r>
                  <a:rPr lang="nb-NO" sz="1200">
                    <a:solidFill>
                      <a:sysClr val="windowText" lastClr="000000"/>
                    </a:solidFill>
                    <a:latin typeface="Source Sans Pro" panose="020B0503030403020204" pitchFamily="34" charset="0"/>
                    <a:ea typeface="Source Sans Pro" panose="020B0503030403020204" pitchFamily="34" charset="0"/>
                  </a:rPr>
                  <a:t>status nå</a:t>
                </a:r>
              </a:p>
            </c:rich>
          </c:tx>
          <c:overlay val="0"/>
          <c:spPr>
            <a:noFill/>
            <a:ln>
              <a:noFill/>
            </a:ln>
            <a:effectLst/>
          </c:spPr>
          <c:txPr>
            <a:bodyPr rot="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2448"/>
        <c:crosses val="autoZero"/>
        <c:crossBetween val="midCat"/>
        <c:majorUnit val="1"/>
      </c:valAx>
      <c:valAx>
        <c:axId val="482222448"/>
        <c:scaling>
          <c:orientation val="minMax"/>
          <c:max val="5"/>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r>
                  <a:rPr lang="en-US" sz="1200">
                    <a:solidFill>
                      <a:sysClr val="windowText" lastClr="000000"/>
                    </a:solidFill>
                    <a:latin typeface="Source Sans Pro" panose="020B0503030403020204" pitchFamily="34" charset="0"/>
                    <a:ea typeface="Source Sans Pro" panose="020B0503030403020204" pitchFamily="34" charset="0"/>
                  </a:rPr>
                  <a:t>Ønsket status</a:t>
                </a:r>
              </a:p>
              <a:p>
                <a:pPr>
                  <a:defRPr sz="1200">
                    <a:solidFill>
                      <a:sysClr val="windowText" lastClr="000000"/>
                    </a:solidFill>
                    <a:latin typeface="Source Sans Pro" panose="020B0503030403020204" pitchFamily="34" charset="0"/>
                    <a:ea typeface="Source Sans Pro" panose="020B0503030403020204" pitchFamily="34" charset="0"/>
                  </a:defRPr>
                </a:pPr>
                <a:r>
                  <a:rPr lang="en-US" sz="1200">
                    <a:solidFill>
                      <a:sysClr val="windowText" lastClr="000000"/>
                    </a:solidFill>
                    <a:latin typeface="Source Sans Pro" panose="020B0503030403020204" pitchFamily="34" charset="0"/>
                    <a:ea typeface="Source Sans Pro" panose="020B0503030403020204" pitchFamily="34" charset="0"/>
                  </a:rPr>
                  <a:t>(ambisjon)</a:t>
                </a:r>
              </a:p>
            </c:rich>
          </c:tx>
          <c:overlay val="0"/>
          <c:spPr>
            <a:noFill/>
            <a:ln>
              <a:noFill/>
            </a:ln>
            <a:effectLst/>
          </c:spPr>
          <c:txPr>
            <a:bodyPr rot="-540000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3168"/>
        <c:crosses val="autoZero"/>
        <c:crossBetween val="midCat"/>
        <c:majorUnit val="1"/>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normalizeH="0" baseline="0">
                <a:solidFill>
                  <a:sysClr val="windowText" lastClr="000000"/>
                </a:solidFill>
                <a:latin typeface="Source Sans Pro" panose="020B0503030403020204" pitchFamily="34" charset="0"/>
                <a:ea typeface="Source Sans Pro" panose="020B0503030403020204" pitchFamily="34" charset="0"/>
                <a:cs typeface="+mj-cs"/>
              </a:defRPr>
            </a:pPr>
            <a:r>
              <a:rPr lang="nb-NO" sz="1400">
                <a:solidFill>
                  <a:sysClr val="windowText" lastClr="000000"/>
                </a:solidFill>
                <a:latin typeface="Source Sans Pro" panose="020B0503030403020204" pitchFamily="34" charset="0"/>
                <a:ea typeface="Source Sans Pro" panose="020B0503030403020204" pitchFamily="34" charset="0"/>
              </a:rPr>
              <a:t>For hvilke områder bør du prioritere tiltak?</a:t>
            </a:r>
          </a:p>
        </c:rich>
      </c:tx>
      <c:overlay val="0"/>
      <c:spPr>
        <a:noFill/>
        <a:ln>
          <a:noFill/>
        </a:ln>
        <a:effectLst/>
      </c:spPr>
      <c:txPr>
        <a:bodyPr rot="0" spcFirstLastPara="1" vertOverflow="ellipsis" vert="horz" wrap="square" anchor="ctr" anchorCtr="1"/>
        <a:lstStyle/>
        <a:p>
          <a:pPr>
            <a:defRPr sz="1400" b="0" i="0" u="none" strike="noStrike" kern="1200" cap="none" spc="50" normalizeH="0" baseline="0">
              <a:solidFill>
                <a:sysClr val="windowText" lastClr="000000"/>
              </a:solidFill>
              <a:latin typeface="Source Sans Pro" panose="020B0503030403020204" pitchFamily="34" charset="0"/>
              <a:ea typeface="Source Sans Pro" panose="020B0503030403020204" pitchFamily="34" charset="0"/>
              <a:cs typeface="+mj-cs"/>
            </a:defRPr>
          </a:pPr>
          <a:endParaRPr lang="nb-NO"/>
        </a:p>
      </c:txPr>
    </c:title>
    <c:autoTitleDeleted val="0"/>
    <c:plotArea>
      <c:layout/>
      <c:scatterChart>
        <c:scatterStyle val="lineMarker"/>
        <c:varyColors val="0"/>
        <c:ser>
          <c:idx val="0"/>
          <c:order val="0"/>
          <c:tx>
            <c:strRef>
              <c:f>Oppsummering!$K$89:$K$91</c:f>
              <c:strCache>
                <c:ptCount val="3"/>
                <c:pt idx="0">
                  <c:v>Mål og rapportering</c:v>
                </c:pt>
                <c:pt idx="1">
                  <c:v>Rutiner og praksis</c:v>
                </c:pt>
                <c:pt idx="2">
                  <c:v>Kompetanse</c:v>
                </c:pt>
              </c:strCache>
            </c:strRef>
          </c:tx>
          <c:spPr>
            <a:ln w="25400" cap="rnd">
              <a:noFill/>
              <a:round/>
            </a:ln>
            <a:effectLst/>
          </c:spPr>
          <c:marker>
            <c:symbol val="circle"/>
            <c:size val="17"/>
            <c:spPr>
              <a:solidFill>
                <a:srgbClr val="009FE3"/>
              </a:solidFill>
              <a:ln w="38100">
                <a:noFill/>
              </a:ln>
              <a:effectLst/>
            </c:spPr>
          </c:marker>
          <c:dPt>
            <c:idx val="0"/>
            <c:marker>
              <c:symbol val="circle"/>
              <c:size val="17"/>
              <c:spPr>
                <a:solidFill>
                  <a:srgbClr val="005B91"/>
                </a:solidFill>
                <a:ln w="38100">
                  <a:noFill/>
                </a:ln>
                <a:effectLst/>
              </c:spPr>
            </c:marker>
            <c:bubble3D val="0"/>
            <c:extLst>
              <c:ext xmlns:c16="http://schemas.microsoft.com/office/drawing/2014/chart" uri="{C3380CC4-5D6E-409C-BE32-E72D297353CC}">
                <c16:uniqueId val="{00000000-75DA-A047-844A-A3AF76B94A41}"/>
              </c:ext>
            </c:extLst>
          </c:dPt>
          <c:dPt>
            <c:idx val="1"/>
            <c:marker>
              <c:symbol val="circle"/>
              <c:size val="17"/>
              <c:spPr>
                <a:solidFill>
                  <a:srgbClr val="E83F53"/>
                </a:solidFill>
                <a:ln w="38100">
                  <a:noFill/>
                </a:ln>
                <a:effectLst/>
              </c:spPr>
            </c:marker>
            <c:bubble3D val="0"/>
            <c:extLst>
              <c:ext xmlns:c16="http://schemas.microsoft.com/office/drawing/2014/chart" uri="{C3380CC4-5D6E-409C-BE32-E72D297353CC}">
                <c16:uniqueId val="{00000001-75DA-A047-844A-A3AF76B94A41}"/>
              </c:ext>
            </c:extLst>
          </c:dPt>
          <c:dPt>
            <c:idx val="2"/>
            <c:marker>
              <c:symbol val="circle"/>
              <c:size val="17"/>
              <c:spPr>
                <a:solidFill>
                  <a:srgbClr val="F7B715"/>
                </a:solidFill>
                <a:ln w="38100">
                  <a:noFill/>
                </a:ln>
                <a:effectLst/>
              </c:spPr>
            </c:marker>
            <c:bubble3D val="0"/>
            <c:extLst>
              <c:ext xmlns:c16="http://schemas.microsoft.com/office/drawing/2014/chart" uri="{C3380CC4-5D6E-409C-BE32-E72D297353CC}">
                <c16:uniqueId val="{00000002-75DA-A047-844A-A3AF76B94A41}"/>
              </c:ext>
            </c:extLst>
          </c:dPt>
          <c:xVal>
            <c:numRef>
              <c:f>Oppsummering!$L$89:$L$91</c:f>
              <c:numCache>
                <c:formatCode>0.0</c:formatCode>
                <c:ptCount val="3"/>
                <c:pt idx="0">
                  <c:v>0</c:v>
                </c:pt>
                <c:pt idx="1">
                  <c:v>0</c:v>
                </c:pt>
                <c:pt idx="2">
                  <c:v>0</c:v>
                </c:pt>
              </c:numCache>
            </c:numRef>
          </c:xVal>
          <c:yVal>
            <c:numRef>
              <c:f>Bakgrunnsdata!$G$34:$G$36</c:f>
              <c:numCache>
                <c:formatCode>0.00</c:formatCode>
                <c:ptCount val="3"/>
                <c:pt idx="0">
                  <c:v>0</c:v>
                </c:pt>
                <c:pt idx="1">
                  <c:v>0</c:v>
                </c:pt>
                <c:pt idx="2">
                  <c:v>0</c:v>
                </c:pt>
              </c:numCache>
            </c:numRef>
          </c:yVal>
          <c:smooth val="0"/>
          <c:extLst>
            <c:ext xmlns:c16="http://schemas.microsoft.com/office/drawing/2014/chart" uri="{C3380CC4-5D6E-409C-BE32-E72D297353CC}">
              <c16:uniqueId val="{00000004-75DA-A047-844A-A3AF76B94A41}"/>
            </c:ext>
          </c:extLst>
        </c:ser>
        <c:dLbls>
          <c:showLegendKey val="0"/>
          <c:showVal val="0"/>
          <c:showCatName val="0"/>
          <c:showSerName val="0"/>
          <c:showPercent val="0"/>
          <c:showBubbleSize val="0"/>
        </c:dLbls>
        <c:axId val="482223168"/>
        <c:axId val="482222448"/>
      </c:scatterChart>
      <c:valAx>
        <c:axId val="482223168"/>
        <c:scaling>
          <c:orientation val="minMax"/>
          <c:max val="5"/>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r>
                  <a:rPr lang="nb-NO" sz="1200">
                    <a:solidFill>
                      <a:sysClr val="windowText" lastClr="000000"/>
                    </a:solidFill>
                    <a:latin typeface="Source Sans Pro" panose="020B0503030403020204" pitchFamily="34" charset="0"/>
                    <a:ea typeface="Source Sans Pro" panose="020B0503030403020204" pitchFamily="34" charset="0"/>
                  </a:rPr>
                  <a:t>status nå</a:t>
                </a:r>
              </a:p>
            </c:rich>
          </c:tx>
          <c:overlay val="0"/>
          <c:spPr>
            <a:noFill/>
            <a:ln>
              <a:noFill/>
            </a:ln>
            <a:effectLst/>
          </c:spPr>
          <c:txPr>
            <a:bodyPr rot="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2448"/>
        <c:crosses val="autoZero"/>
        <c:crossBetween val="midCat"/>
        <c:majorUnit val="1"/>
      </c:valAx>
      <c:valAx>
        <c:axId val="482222448"/>
        <c:scaling>
          <c:orientation val="minMax"/>
          <c:max val="5"/>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r>
                  <a:rPr lang="nb-NO" sz="1200">
                    <a:solidFill>
                      <a:sysClr val="windowText" lastClr="000000"/>
                    </a:solidFill>
                    <a:latin typeface="Source Sans Pro" panose="020B0503030403020204" pitchFamily="34" charset="0"/>
                    <a:ea typeface="Source Sans Pro" panose="020B0503030403020204" pitchFamily="34" charset="0"/>
                  </a:rPr>
                  <a:t>ønsket status</a:t>
                </a:r>
              </a:p>
              <a:p>
                <a:pPr>
                  <a:defRPr sz="1200">
                    <a:solidFill>
                      <a:sysClr val="windowText" lastClr="000000"/>
                    </a:solidFill>
                    <a:latin typeface="Source Sans Pro" panose="020B0503030403020204" pitchFamily="34" charset="0"/>
                    <a:ea typeface="Source Sans Pro" panose="020B0503030403020204" pitchFamily="34" charset="0"/>
                  </a:defRPr>
                </a:pPr>
                <a:r>
                  <a:rPr lang="nb-NO" sz="1200">
                    <a:solidFill>
                      <a:sysClr val="windowText" lastClr="000000"/>
                    </a:solidFill>
                    <a:latin typeface="Source Sans Pro" panose="020B0503030403020204" pitchFamily="34" charset="0"/>
                    <a:ea typeface="Source Sans Pro" panose="020B0503030403020204" pitchFamily="34" charset="0"/>
                  </a:rPr>
                  <a:t>(ambisjon)</a:t>
                </a:r>
              </a:p>
            </c:rich>
          </c:tx>
          <c:overlay val="0"/>
          <c:spPr>
            <a:noFill/>
            <a:ln>
              <a:noFill/>
            </a:ln>
            <a:effectLst/>
          </c:spPr>
          <c:txPr>
            <a:bodyPr rot="-540000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3168"/>
        <c:crosses val="autoZero"/>
        <c:crossBetween val="midCat"/>
        <c:majorUnit val="1"/>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normalizeH="0" baseline="0">
                <a:solidFill>
                  <a:sysClr val="windowText" lastClr="000000"/>
                </a:solidFill>
                <a:latin typeface="Source Sans Pro" panose="020B0503030403020204" pitchFamily="34" charset="0"/>
                <a:ea typeface="Source Sans Pro" panose="020B0503030403020204" pitchFamily="34" charset="0"/>
                <a:cs typeface="+mj-cs"/>
              </a:defRPr>
            </a:pPr>
            <a:r>
              <a:rPr lang="nb-NO" sz="1400">
                <a:solidFill>
                  <a:sysClr val="windowText" lastClr="000000"/>
                </a:solidFill>
                <a:latin typeface="Source Sans Pro" panose="020B0503030403020204" pitchFamily="34" charset="0"/>
                <a:ea typeface="Source Sans Pro" panose="020B0503030403020204" pitchFamily="34" charset="0"/>
              </a:rPr>
              <a:t>For hvilke områder bør du prioritere tiltak?</a:t>
            </a:r>
          </a:p>
        </c:rich>
      </c:tx>
      <c:overlay val="0"/>
      <c:spPr>
        <a:noFill/>
        <a:ln>
          <a:noFill/>
        </a:ln>
        <a:effectLst/>
      </c:spPr>
      <c:txPr>
        <a:bodyPr rot="0" spcFirstLastPara="1" vertOverflow="ellipsis" vert="horz" wrap="square" anchor="ctr" anchorCtr="1"/>
        <a:lstStyle/>
        <a:p>
          <a:pPr>
            <a:defRPr sz="1400" b="0" i="0" u="none" strike="noStrike" kern="1200" cap="none" spc="50" normalizeH="0" baseline="0">
              <a:solidFill>
                <a:sysClr val="windowText" lastClr="000000"/>
              </a:solidFill>
              <a:latin typeface="Source Sans Pro" panose="020B0503030403020204" pitchFamily="34" charset="0"/>
              <a:ea typeface="Source Sans Pro" panose="020B0503030403020204" pitchFamily="34" charset="0"/>
              <a:cs typeface="+mj-cs"/>
            </a:defRPr>
          </a:pPr>
          <a:endParaRPr lang="nb-NO"/>
        </a:p>
      </c:txPr>
    </c:title>
    <c:autoTitleDeleted val="0"/>
    <c:plotArea>
      <c:layout/>
      <c:scatterChart>
        <c:scatterStyle val="lineMarker"/>
        <c:varyColors val="0"/>
        <c:ser>
          <c:idx val="0"/>
          <c:order val="0"/>
          <c:tx>
            <c:strRef>
              <c:f>Oppsummering!$K$107:$K$110</c:f>
              <c:strCache>
                <c:ptCount val="4"/>
                <c:pt idx="0">
                  <c:v>Mål og rapportering</c:v>
                </c:pt>
                <c:pt idx="1">
                  <c:v>Rutiner og praksis</c:v>
                </c:pt>
                <c:pt idx="2">
                  <c:v>Organisering</c:v>
                </c:pt>
                <c:pt idx="3">
                  <c:v>Kompetanse </c:v>
                </c:pt>
              </c:strCache>
            </c:strRef>
          </c:tx>
          <c:spPr>
            <a:ln w="25400" cap="rnd">
              <a:noFill/>
              <a:round/>
            </a:ln>
            <a:effectLst/>
          </c:spPr>
          <c:marker>
            <c:symbol val="circle"/>
            <c:size val="17"/>
            <c:spPr>
              <a:solidFill>
                <a:srgbClr val="009FE3"/>
              </a:solidFill>
              <a:ln w="38100">
                <a:noFill/>
              </a:ln>
              <a:effectLst/>
            </c:spPr>
          </c:marker>
          <c:dPt>
            <c:idx val="0"/>
            <c:marker>
              <c:symbol val="circle"/>
              <c:size val="17"/>
              <c:spPr>
                <a:solidFill>
                  <a:srgbClr val="005B91"/>
                </a:solidFill>
                <a:ln w="38100">
                  <a:noFill/>
                </a:ln>
                <a:effectLst/>
              </c:spPr>
            </c:marker>
            <c:bubble3D val="0"/>
            <c:extLst>
              <c:ext xmlns:c16="http://schemas.microsoft.com/office/drawing/2014/chart" uri="{C3380CC4-5D6E-409C-BE32-E72D297353CC}">
                <c16:uniqueId val="{00000001-1848-C44E-B20F-61A2C29A66B9}"/>
              </c:ext>
            </c:extLst>
          </c:dPt>
          <c:dPt>
            <c:idx val="1"/>
            <c:marker>
              <c:symbol val="circle"/>
              <c:size val="17"/>
              <c:spPr>
                <a:solidFill>
                  <a:srgbClr val="E83F53"/>
                </a:solidFill>
                <a:ln w="38100">
                  <a:noFill/>
                </a:ln>
                <a:effectLst/>
              </c:spPr>
            </c:marker>
            <c:bubble3D val="0"/>
            <c:extLst>
              <c:ext xmlns:c16="http://schemas.microsoft.com/office/drawing/2014/chart" uri="{C3380CC4-5D6E-409C-BE32-E72D297353CC}">
                <c16:uniqueId val="{00000005-1848-C44E-B20F-61A2C29A66B9}"/>
              </c:ext>
            </c:extLst>
          </c:dPt>
          <c:dPt>
            <c:idx val="2"/>
            <c:marker>
              <c:symbol val="circle"/>
              <c:size val="17"/>
              <c:spPr>
                <a:solidFill>
                  <a:srgbClr val="00896A"/>
                </a:solidFill>
                <a:ln w="38100">
                  <a:noFill/>
                </a:ln>
                <a:effectLst/>
              </c:spPr>
            </c:marker>
            <c:bubble3D val="0"/>
            <c:extLst>
              <c:ext xmlns:c16="http://schemas.microsoft.com/office/drawing/2014/chart" uri="{C3380CC4-5D6E-409C-BE32-E72D297353CC}">
                <c16:uniqueId val="{00000000-1848-C44E-B20F-61A2C29A66B9}"/>
              </c:ext>
            </c:extLst>
          </c:dPt>
          <c:dPt>
            <c:idx val="3"/>
            <c:marker>
              <c:symbol val="circle"/>
              <c:size val="17"/>
              <c:spPr>
                <a:solidFill>
                  <a:srgbClr val="F7B715"/>
                </a:solidFill>
                <a:ln w="38100">
                  <a:noFill/>
                </a:ln>
                <a:effectLst/>
              </c:spPr>
            </c:marker>
            <c:bubble3D val="0"/>
            <c:extLst>
              <c:ext xmlns:c16="http://schemas.microsoft.com/office/drawing/2014/chart" uri="{C3380CC4-5D6E-409C-BE32-E72D297353CC}">
                <c16:uniqueId val="{00000002-1848-C44E-B20F-61A2C29A66B9}"/>
              </c:ext>
            </c:extLst>
          </c:dPt>
          <c:xVal>
            <c:numRef>
              <c:f>Oppsummering!$L$107:$L$110</c:f>
              <c:numCache>
                <c:formatCode>0.0</c:formatCode>
                <c:ptCount val="4"/>
                <c:pt idx="0">
                  <c:v>0</c:v>
                </c:pt>
                <c:pt idx="1">
                  <c:v>0</c:v>
                </c:pt>
                <c:pt idx="2">
                  <c:v>0</c:v>
                </c:pt>
                <c:pt idx="3">
                  <c:v>0</c:v>
                </c:pt>
              </c:numCache>
            </c:numRef>
          </c:xVal>
          <c:yVal>
            <c:numRef>
              <c:f>Bakgrunnsdata!$G$41:$G$44</c:f>
              <c:numCache>
                <c:formatCode>0.00</c:formatCode>
                <c:ptCount val="4"/>
                <c:pt idx="0">
                  <c:v>0</c:v>
                </c:pt>
                <c:pt idx="1">
                  <c:v>0</c:v>
                </c:pt>
                <c:pt idx="2">
                  <c:v>0</c:v>
                </c:pt>
                <c:pt idx="3">
                  <c:v>0</c:v>
                </c:pt>
              </c:numCache>
            </c:numRef>
          </c:yVal>
          <c:smooth val="0"/>
          <c:extLst>
            <c:ext xmlns:c16="http://schemas.microsoft.com/office/drawing/2014/chart" uri="{C3380CC4-5D6E-409C-BE32-E72D297353CC}">
              <c16:uniqueId val="{00000004-9446-9741-80D1-1B51D8302900}"/>
            </c:ext>
          </c:extLst>
        </c:ser>
        <c:dLbls>
          <c:showLegendKey val="0"/>
          <c:showVal val="0"/>
          <c:showCatName val="0"/>
          <c:showSerName val="0"/>
          <c:showPercent val="0"/>
          <c:showBubbleSize val="0"/>
        </c:dLbls>
        <c:axId val="482223168"/>
        <c:axId val="482222448"/>
      </c:scatterChart>
      <c:valAx>
        <c:axId val="482223168"/>
        <c:scaling>
          <c:orientation val="minMax"/>
          <c:max val="5"/>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r>
                  <a:rPr lang="nb-NO" sz="1200">
                    <a:solidFill>
                      <a:sysClr val="windowText" lastClr="000000"/>
                    </a:solidFill>
                    <a:latin typeface="Source Sans Pro" panose="020B0503030403020204" pitchFamily="34" charset="0"/>
                    <a:ea typeface="Source Sans Pro" panose="020B0503030403020204" pitchFamily="34" charset="0"/>
                  </a:rPr>
                  <a:t>status nå</a:t>
                </a:r>
              </a:p>
            </c:rich>
          </c:tx>
          <c:overlay val="0"/>
          <c:spPr>
            <a:noFill/>
            <a:ln>
              <a:noFill/>
            </a:ln>
            <a:effectLst/>
          </c:spPr>
          <c:txPr>
            <a:bodyPr rot="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2448"/>
        <c:crosses val="autoZero"/>
        <c:crossBetween val="midCat"/>
        <c:majorUnit val="1"/>
      </c:valAx>
      <c:valAx>
        <c:axId val="482222448"/>
        <c:scaling>
          <c:orientation val="minMax"/>
          <c:max val="5"/>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r>
                  <a:rPr lang="nb-NO" sz="1200">
                    <a:solidFill>
                      <a:sysClr val="windowText" lastClr="000000"/>
                    </a:solidFill>
                    <a:latin typeface="Source Sans Pro" panose="020B0503030403020204" pitchFamily="34" charset="0"/>
                    <a:ea typeface="Source Sans Pro" panose="020B0503030403020204" pitchFamily="34" charset="0"/>
                  </a:rPr>
                  <a:t>ønsket status</a:t>
                </a:r>
              </a:p>
              <a:p>
                <a:pPr>
                  <a:defRPr sz="1200">
                    <a:solidFill>
                      <a:sysClr val="windowText" lastClr="000000"/>
                    </a:solidFill>
                    <a:latin typeface="Source Sans Pro" panose="020B0503030403020204" pitchFamily="34" charset="0"/>
                    <a:ea typeface="Source Sans Pro" panose="020B0503030403020204" pitchFamily="34" charset="0"/>
                  </a:defRPr>
                </a:pPr>
                <a:r>
                  <a:rPr lang="nb-NO" sz="1200">
                    <a:solidFill>
                      <a:sysClr val="windowText" lastClr="000000"/>
                    </a:solidFill>
                    <a:latin typeface="Source Sans Pro" panose="020B0503030403020204" pitchFamily="34" charset="0"/>
                    <a:ea typeface="Source Sans Pro" panose="020B0503030403020204" pitchFamily="34" charset="0"/>
                  </a:rPr>
                  <a:t>(ambisjon)</a:t>
                </a:r>
              </a:p>
            </c:rich>
          </c:tx>
          <c:overlay val="0"/>
          <c:spPr>
            <a:noFill/>
            <a:ln>
              <a:noFill/>
            </a:ln>
            <a:effectLst/>
          </c:spPr>
          <c:txPr>
            <a:bodyPr rot="-540000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3168"/>
        <c:crosses val="autoZero"/>
        <c:crossBetween val="midCat"/>
        <c:majorUnit val="1"/>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normalizeH="0" baseline="0">
                <a:solidFill>
                  <a:sysClr val="windowText" lastClr="000000"/>
                </a:solidFill>
                <a:latin typeface="Source Sans Pro" panose="020B0503030403020204" pitchFamily="34" charset="0"/>
                <a:ea typeface="Source Sans Pro" panose="020B0503030403020204" pitchFamily="34" charset="0"/>
                <a:cs typeface="+mj-cs"/>
              </a:defRPr>
            </a:pPr>
            <a:r>
              <a:rPr lang="nb-NO" sz="1400">
                <a:solidFill>
                  <a:sysClr val="windowText" lastClr="000000"/>
                </a:solidFill>
                <a:latin typeface="Source Sans Pro" panose="020B0503030403020204" pitchFamily="34" charset="0"/>
                <a:ea typeface="Source Sans Pro" panose="020B0503030403020204" pitchFamily="34" charset="0"/>
              </a:rPr>
              <a:t>For hvilke områder bør du prioritere tiltak?</a:t>
            </a:r>
          </a:p>
        </c:rich>
      </c:tx>
      <c:overlay val="0"/>
      <c:spPr>
        <a:noFill/>
        <a:ln>
          <a:noFill/>
        </a:ln>
        <a:effectLst/>
      </c:spPr>
      <c:txPr>
        <a:bodyPr rot="0" spcFirstLastPara="1" vertOverflow="ellipsis" vert="horz" wrap="square" anchor="ctr" anchorCtr="1"/>
        <a:lstStyle/>
        <a:p>
          <a:pPr>
            <a:defRPr sz="1400" b="0" i="0" u="none" strike="noStrike" kern="1200" cap="none" spc="50" normalizeH="0" baseline="0">
              <a:solidFill>
                <a:sysClr val="windowText" lastClr="000000"/>
              </a:solidFill>
              <a:latin typeface="Source Sans Pro" panose="020B0503030403020204" pitchFamily="34" charset="0"/>
              <a:ea typeface="Source Sans Pro" panose="020B0503030403020204" pitchFamily="34" charset="0"/>
              <a:cs typeface="+mj-cs"/>
            </a:defRPr>
          </a:pPr>
          <a:endParaRPr lang="nb-NO"/>
        </a:p>
      </c:txPr>
    </c:title>
    <c:autoTitleDeleted val="0"/>
    <c:plotArea>
      <c:layout/>
      <c:scatterChart>
        <c:scatterStyle val="lineMarker"/>
        <c:varyColors val="0"/>
        <c:ser>
          <c:idx val="0"/>
          <c:order val="0"/>
          <c:tx>
            <c:strRef>
              <c:f>Oppsummering!$K$126:$K$127</c:f>
              <c:strCache>
                <c:ptCount val="2"/>
                <c:pt idx="0">
                  <c:v>Mål og rapportering </c:v>
                </c:pt>
                <c:pt idx="1">
                  <c:v>Rutiner og praksis</c:v>
                </c:pt>
              </c:strCache>
            </c:strRef>
          </c:tx>
          <c:spPr>
            <a:ln w="25400" cap="rnd">
              <a:noFill/>
              <a:round/>
            </a:ln>
            <a:effectLst/>
          </c:spPr>
          <c:marker>
            <c:symbol val="circle"/>
            <c:size val="17"/>
            <c:spPr>
              <a:solidFill>
                <a:srgbClr val="009FE3"/>
              </a:solidFill>
              <a:ln w="38100">
                <a:noFill/>
              </a:ln>
              <a:effectLst/>
            </c:spPr>
          </c:marker>
          <c:dPt>
            <c:idx val="0"/>
            <c:marker>
              <c:symbol val="circle"/>
              <c:size val="17"/>
              <c:spPr>
                <a:solidFill>
                  <a:srgbClr val="005B91"/>
                </a:solidFill>
                <a:ln w="38100">
                  <a:noFill/>
                </a:ln>
                <a:effectLst/>
              </c:spPr>
            </c:marker>
            <c:bubble3D val="0"/>
            <c:extLst>
              <c:ext xmlns:c16="http://schemas.microsoft.com/office/drawing/2014/chart" uri="{C3380CC4-5D6E-409C-BE32-E72D297353CC}">
                <c16:uniqueId val="{00000000-25E0-4B4A-8C08-4B018ACEA2EB}"/>
              </c:ext>
            </c:extLst>
          </c:dPt>
          <c:dPt>
            <c:idx val="1"/>
            <c:marker>
              <c:symbol val="circle"/>
              <c:size val="17"/>
              <c:spPr>
                <a:solidFill>
                  <a:srgbClr val="E83F53"/>
                </a:solidFill>
                <a:ln w="38100">
                  <a:noFill/>
                </a:ln>
                <a:effectLst/>
              </c:spPr>
            </c:marker>
            <c:bubble3D val="0"/>
            <c:extLst>
              <c:ext xmlns:c16="http://schemas.microsoft.com/office/drawing/2014/chart" uri="{C3380CC4-5D6E-409C-BE32-E72D297353CC}">
                <c16:uniqueId val="{00000002-25E0-4B4A-8C08-4B018ACEA2EB}"/>
              </c:ext>
            </c:extLst>
          </c:dPt>
          <c:xVal>
            <c:numRef>
              <c:f>Oppsummering!$L$126:$L$127</c:f>
              <c:numCache>
                <c:formatCode>0.0</c:formatCode>
                <c:ptCount val="2"/>
                <c:pt idx="0">
                  <c:v>0</c:v>
                </c:pt>
                <c:pt idx="1">
                  <c:v>0</c:v>
                </c:pt>
              </c:numCache>
            </c:numRef>
          </c:xVal>
          <c:yVal>
            <c:numRef>
              <c:f>Bakgrunnsdata!$G$49:$G$50</c:f>
              <c:numCache>
                <c:formatCode>0.00</c:formatCode>
                <c:ptCount val="2"/>
                <c:pt idx="0">
                  <c:v>0</c:v>
                </c:pt>
                <c:pt idx="1">
                  <c:v>0</c:v>
                </c:pt>
              </c:numCache>
            </c:numRef>
          </c:yVal>
          <c:smooth val="0"/>
          <c:extLst>
            <c:ext xmlns:c16="http://schemas.microsoft.com/office/drawing/2014/chart" uri="{C3380CC4-5D6E-409C-BE32-E72D297353CC}">
              <c16:uniqueId val="{00000000-527B-4E41-BEC3-133EEE327094}"/>
            </c:ext>
          </c:extLst>
        </c:ser>
        <c:dLbls>
          <c:showLegendKey val="0"/>
          <c:showVal val="0"/>
          <c:showCatName val="0"/>
          <c:showSerName val="0"/>
          <c:showPercent val="0"/>
          <c:showBubbleSize val="0"/>
        </c:dLbls>
        <c:axId val="482223168"/>
        <c:axId val="482222448"/>
      </c:scatterChart>
      <c:valAx>
        <c:axId val="482223168"/>
        <c:scaling>
          <c:orientation val="minMax"/>
          <c:max val="5"/>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r>
                  <a:rPr lang="nb-NO" sz="1200">
                    <a:solidFill>
                      <a:sysClr val="windowText" lastClr="000000"/>
                    </a:solidFill>
                    <a:latin typeface="Source Sans Pro" panose="020B0503030403020204" pitchFamily="34" charset="0"/>
                    <a:ea typeface="Source Sans Pro" panose="020B0503030403020204" pitchFamily="34" charset="0"/>
                  </a:rPr>
                  <a:t>status</a:t>
                </a:r>
                <a:r>
                  <a:rPr lang="nb-NO" sz="1200" baseline="0">
                    <a:solidFill>
                      <a:sysClr val="windowText" lastClr="000000"/>
                    </a:solidFill>
                    <a:latin typeface="Source Sans Pro" panose="020B0503030403020204" pitchFamily="34" charset="0"/>
                    <a:ea typeface="Source Sans Pro" panose="020B0503030403020204" pitchFamily="34" charset="0"/>
                  </a:rPr>
                  <a:t> nå</a:t>
                </a:r>
                <a:endParaRPr lang="nb-NO" sz="1200">
                  <a:solidFill>
                    <a:sysClr val="windowText" lastClr="000000"/>
                  </a:solidFill>
                  <a:latin typeface="Source Sans Pro" panose="020B0503030403020204" pitchFamily="34" charset="0"/>
                  <a:ea typeface="Source Sans Pro" panose="020B0503030403020204" pitchFamily="34" charset="0"/>
                </a:endParaRPr>
              </a:p>
            </c:rich>
          </c:tx>
          <c:overlay val="0"/>
          <c:spPr>
            <a:noFill/>
            <a:ln>
              <a:noFill/>
            </a:ln>
            <a:effectLst/>
          </c:spPr>
          <c:txPr>
            <a:bodyPr rot="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2448"/>
        <c:crosses val="autoZero"/>
        <c:crossBetween val="midCat"/>
        <c:majorUnit val="1"/>
      </c:valAx>
      <c:valAx>
        <c:axId val="482222448"/>
        <c:scaling>
          <c:orientation val="minMax"/>
          <c:max val="5"/>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r>
                  <a:rPr lang="nb-NO" sz="1200">
                    <a:solidFill>
                      <a:sysClr val="windowText" lastClr="000000"/>
                    </a:solidFill>
                    <a:latin typeface="Source Sans Pro" panose="020B0503030403020204" pitchFamily="34" charset="0"/>
                    <a:ea typeface="Source Sans Pro" panose="020B0503030403020204" pitchFamily="34" charset="0"/>
                  </a:rPr>
                  <a:t>ønsket status</a:t>
                </a:r>
              </a:p>
              <a:p>
                <a:pPr>
                  <a:defRPr sz="1200">
                    <a:solidFill>
                      <a:sysClr val="windowText" lastClr="000000"/>
                    </a:solidFill>
                    <a:latin typeface="Source Sans Pro" panose="020B0503030403020204" pitchFamily="34" charset="0"/>
                    <a:ea typeface="Source Sans Pro" panose="020B0503030403020204" pitchFamily="34" charset="0"/>
                  </a:defRPr>
                </a:pPr>
                <a:r>
                  <a:rPr lang="nb-NO" sz="1200">
                    <a:solidFill>
                      <a:sysClr val="windowText" lastClr="000000"/>
                    </a:solidFill>
                    <a:latin typeface="Source Sans Pro" panose="020B0503030403020204" pitchFamily="34" charset="0"/>
                    <a:ea typeface="Source Sans Pro" panose="020B0503030403020204" pitchFamily="34" charset="0"/>
                  </a:rPr>
                  <a:t>(ambisjon)</a:t>
                </a:r>
              </a:p>
            </c:rich>
          </c:tx>
          <c:overlay val="0"/>
          <c:spPr>
            <a:noFill/>
            <a:ln>
              <a:noFill/>
            </a:ln>
            <a:effectLst/>
          </c:spPr>
          <c:txPr>
            <a:bodyPr rot="-540000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3168"/>
        <c:crosses val="autoZero"/>
        <c:crossBetween val="midCat"/>
        <c:majorUnit val="1"/>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normalizeH="0" baseline="0">
                <a:solidFill>
                  <a:schemeClr val="tx1"/>
                </a:solidFill>
                <a:latin typeface="Source Sans Pro" panose="020B0503030403020204" pitchFamily="34" charset="0"/>
                <a:ea typeface="Source Sans Pro" panose="020B0503030403020204" pitchFamily="34" charset="0"/>
                <a:cs typeface="+mj-cs"/>
              </a:defRPr>
            </a:pPr>
            <a:r>
              <a:rPr lang="nb-NO" sz="1400">
                <a:solidFill>
                  <a:schemeClr val="tx1"/>
                </a:solidFill>
                <a:latin typeface="Source Sans Pro" panose="020B0503030403020204" pitchFamily="34" charset="0"/>
                <a:ea typeface="Source Sans Pro" panose="020B0503030403020204" pitchFamily="34" charset="0"/>
              </a:rPr>
              <a:t>For hvilke områder bør du prioritere tiltak?</a:t>
            </a:r>
          </a:p>
        </c:rich>
      </c:tx>
      <c:overlay val="0"/>
      <c:spPr>
        <a:noFill/>
        <a:ln>
          <a:noFill/>
        </a:ln>
        <a:effectLst/>
      </c:spPr>
      <c:txPr>
        <a:bodyPr rot="0" spcFirstLastPara="1" vertOverflow="ellipsis" vert="horz" wrap="square" anchor="ctr" anchorCtr="1"/>
        <a:lstStyle/>
        <a:p>
          <a:pPr>
            <a:defRPr sz="1400" b="0" i="0" u="none" strike="noStrike" kern="1200" cap="none" spc="50" normalizeH="0" baseline="0">
              <a:solidFill>
                <a:schemeClr val="tx1"/>
              </a:solidFill>
              <a:latin typeface="Source Sans Pro" panose="020B0503030403020204" pitchFamily="34" charset="0"/>
              <a:ea typeface="Source Sans Pro" panose="020B0503030403020204" pitchFamily="34" charset="0"/>
              <a:cs typeface="+mj-cs"/>
            </a:defRPr>
          </a:pPr>
          <a:endParaRPr lang="nb-NO"/>
        </a:p>
      </c:txPr>
    </c:title>
    <c:autoTitleDeleted val="0"/>
    <c:plotArea>
      <c:layout/>
      <c:scatterChart>
        <c:scatterStyle val="lineMarker"/>
        <c:varyColors val="0"/>
        <c:ser>
          <c:idx val="0"/>
          <c:order val="0"/>
          <c:tx>
            <c:strRef>
              <c:f>Oppsummering!$K$51:$K$53</c:f>
              <c:strCache>
                <c:ptCount val="3"/>
                <c:pt idx="0">
                  <c:v>Kompetansestyring</c:v>
                </c:pt>
                <c:pt idx="1">
                  <c:v>Anskaffelseskompetanse</c:v>
                </c:pt>
                <c:pt idx="2">
                  <c:v>Kapasitet </c:v>
                </c:pt>
              </c:strCache>
            </c:strRef>
          </c:tx>
          <c:spPr>
            <a:ln w="25400" cap="rnd">
              <a:noFill/>
              <a:round/>
            </a:ln>
            <a:effectLst/>
          </c:spPr>
          <c:marker>
            <c:symbol val="circle"/>
            <c:size val="17"/>
            <c:spPr>
              <a:solidFill>
                <a:srgbClr val="E83F53"/>
              </a:solidFill>
              <a:ln w="38100">
                <a:noFill/>
              </a:ln>
              <a:effectLst/>
            </c:spPr>
          </c:marker>
          <c:dPt>
            <c:idx val="0"/>
            <c:marker>
              <c:symbol val="circle"/>
              <c:size val="17"/>
              <c:spPr>
                <a:solidFill>
                  <a:schemeClr val="accent4"/>
                </a:solidFill>
                <a:ln w="38100">
                  <a:noFill/>
                </a:ln>
                <a:effectLst/>
              </c:spPr>
            </c:marker>
            <c:bubble3D val="0"/>
            <c:extLst>
              <c:ext xmlns:c16="http://schemas.microsoft.com/office/drawing/2014/chart" uri="{C3380CC4-5D6E-409C-BE32-E72D297353CC}">
                <c16:uniqueId val="{00000002-0BFD-4147-951D-6E88280B399E}"/>
              </c:ext>
            </c:extLst>
          </c:dPt>
          <c:dPt>
            <c:idx val="1"/>
            <c:marker>
              <c:symbol val="circle"/>
              <c:size val="17"/>
              <c:spPr>
                <a:solidFill>
                  <a:srgbClr val="005B91"/>
                </a:solidFill>
                <a:ln w="38100">
                  <a:noFill/>
                </a:ln>
                <a:effectLst/>
              </c:spPr>
            </c:marker>
            <c:bubble3D val="0"/>
            <c:extLst>
              <c:ext xmlns:c16="http://schemas.microsoft.com/office/drawing/2014/chart" uri="{C3380CC4-5D6E-409C-BE32-E72D297353CC}">
                <c16:uniqueId val="{00000002-0716-466F-AF2C-F6CDFF149BEE}"/>
              </c:ext>
            </c:extLst>
          </c:dPt>
          <c:dPt>
            <c:idx val="2"/>
            <c:marker>
              <c:symbol val="circle"/>
              <c:size val="17"/>
              <c:spPr>
                <a:solidFill>
                  <a:srgbClr val="00896A"/>
                </a:solidFill>
                <a:ln w="38100">
                  <a:noFill/>
                </a:ln>
                <a:effectLst/>
              </c:spPr>
            </c:marker>
            <c:bubble3D val="0"/>
            <c:extLst>
              <c:ext xmlns:c16="http://schemas.microsoft.com/office/drawing/2014/chart" uri="{C3380CC4-5D6E-409C-BE32-E72D297353CC}">
                <c16:uniqueId val="{00000001-0BFD-4147-951D-6E88280B399E}"/>
              </c:ext>
            </c:extLst>
          </c:dPt>
          <c:xVal>
            <c:numRef>
              <c:f>Oppsummering!$L$51:$L$53</c:f>
              <c:numCache>
                <c:formatCode>0.0</c:formatCode>
                <c:ptCount val="3"/>
                <c:pt idx="0">
                  <c:v>0</c:v>
                </c:pt>
                <c:pt idx="1">
                  <c:v>0</c:v>
                </c:pt>
                <c:pt idx="2">
                  <c:v>0</c:v>
                </c:pt>
              </c:numCache>
            </c:numRef>
          </c:xVal>
          <c:yVal>
            <c:numRef>
              <c:f>Bakgrunnsdata!$G$18:$G$20</c:f>
              <c:numCache>
                <c:formatCode>0.00</c:formatCode>
                <c:ptCount val="3"/>
                <c:pt idx="0">
                  <c:v>0</c:v>
                </c:pt>
                <c:pt idx="1">
                  <c:v>0</c:v>
                </c:pt>
                <c:pt idx="2">
                  <c:v>0</c:v>
                </c:pt>
              </c:numCache>
            </c:numRef>
          </c:yVal>
          <c:smooth val="0"/>
          <c:extLst>
            <c:ext xmlns:c16="http://schemas.microsoft.com/office/drawing/2014/chart" uri="{C3380CC4-5D6E-409C-BE32-E72D297353CC}">
              <c16:uniqueId val="{00000000-0BFD-4147-951D-6E88280B399E}"/>
            </c:ext>
          </c:extLst>
        </c:ser>
        <c:dLbls>
          <c:showLegendKey val="0"/>
          <c:showVal val="0"/>
          <c:showCatName val="0"/>
          <c:showSerName val="0"/>
          <c:showPercent val="0"/>
          <c:showBubbleSize val="0"/>
        </c:dLbls>
        <c:axId val="482223168"/>
        <c:axId val="482222448"/>
      </c:scatterChart>
      <c:valAx>
        <c:axId val="482223168"/>
        <c:scaling>
          <c:orientation val="minMax"/>
          <c:max val="5"/>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cap="all" baseline="0">
                    <a:solidFill>
                      <a:schemeClr val="tx1"/>
                    </a:solidFill>
                    <a:latin typeface="Source Sans Pro" panose="020B0503030403020204" pitchFamily="34" charset="0"/>
                    <a:ea typeface="Source Sans Pro" panose="020B0503030403020204" pitchFamily="34" charset="0"/>
                    <a:cs typeface="+mn-cs"/>
                  </a:defRPr>
                </a:pPr>
                <a:r>
                  <a:rPr lang="nb-NO" sz="1200">
                    <a:solidFill>
                      <a:schemeClr val="tx1"/>
                    </a:solidFill>
                    <a:latin typeface="Source Sans Pro" panose="020B0503030403020204" pitchFamily="34" charset="0"/>
                    <a:ea typeface="Source Sans Pro" panose="020B0503030403020204" pitchFamily="34" charset="0"/>
                  </a:rPr>
                  <a:t>status nå</a:t>
                </a:r>
              </a:p>
            </c:rich>
          </c:tx>
          <c:overlay val="0"/>
          <c:spPr>
            <a:noFill/>
            <a:ln>
              <a:noFill/>
            </a:ln>
            <a:effectLst/>
          </c:spPr>
          <c:txPr>
            <a:bodyPr rot="0" spcFirstLastPara="1" vertOverflow="ellipsis" vert="horz" wrap="square" anchor="ctr" anchorCtr="1"/>
            <a:lstStyle/>
            <a:p>
              <a:pPr>
                <a:defRPr sz="1200" b="0" i="0" u="none" strike="noStrike" kern="1200" cap="all" baseline="0">
                  <a:solidFill>
                    <a:schemeClr val="tx1"/>
                  </a:solidFill>
                  <a:latin typeface="Source Sans Pro" panose="020B0503030403020204" pitchFamily="34" charset="0"/>
                  <a:ea typeface="Source Sans Pro" panose="020B0503030403020204" pitchFamily="34" charset="0"/>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2448"/>
        <c:crosses val="autoZero"/>
        <c:crossBetween val="midCat"/>
        <c:majorUnit val="1"/>
      </c:valAx>
      <c:valAx>
        <c:axId val="482222448"/>
        <c:scaling>
          <c:orientation val="minMax"/>
          <c:max val="5"/>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cap="all" baseline="0">
                    <a:solidFill>
                      <a:schemeClr val="tx1"/>
                    </a:solidFill>
                    <a:latin typeface="Source Sans Pro" panose="020B0503030403020204" pitchFamily="34" charset="0"/>
                    <a:ea typeface="Source Sans Pro" panose="020B0503030403020204" pitchFamily="34" charset="0"/>
                    <a:cs typeface="+mn-cs"/>
                  </a:defRPr>
                </a:pPr>
                <a:r>
                  <a:rPr lang="nb-NO" sz="1200" b="0">
                    <a:solidFill>
                      <a:schemeClr val="tx1"/>
                    </a:solidFill>
                    <a:latin typeface="Source Sans Pro" panose="020B0503030403020204" pitchFamily="34" charset="0"/>
                    <a:ea typeface="Source Sans Pro" panose="020B0503030403020204" pitchFamily="34" charset="0"/>
                  </a:rPr>
                  <a:t>Ønsket status </a:t>
                </a:r>
              </a:p>
              <a:p>
                <a:pPr>
                  <a:defRPr sz="1200">
                    <a:solidFill>
                      <a:schemeClr val="tx1"/>
                    </a:solidFill>
                    <a:latin typeface="Source Sans Pro" panose="020B0503030403020204" pitchFamily="34" charset="0"/>
                    <a:ea typeface="Source Sans Pro" panose="020B0503030403020204" pitchFamily="34" charset="0"/>
                  </a:defRPr>
                </a:pPr>
                <a:r>
                  <a:rPr lang="nb-NO" sz="1200" b="0" i="0" u="none" strike="noStrike" cap="all" baseline="0">
                    <a:solidFill>
                      <a:schemeClr val="tx1"/>
                    </a:solidFill>
                    <a:effectLst/>
                    <a:latin typeface="Source Sans Pro" panose="020B0503030403020204" pitchFamily="34" charset="0"/>
                    <a:ea typeface="Source Sans Pro" panose="020B0503030403020204" pitchFamily="34" charset="0"/>
                  </a:rPr>
                  <a:t>(ambisjon)</a:t>
                </a:r>
                <a:endParaRPr lang="nb-NO" sz="1200" b="0">
                  <a:solidFill>
                    <a:schemeClr val="tx1"/>
                  </a:solidFill>
                  <a:latin typeface="Source Sans Pro" panose="020B0503030403020204" pitchFamily="34" charset="0"/>
                  <a:ea typeface="Source Sans Pro" panose="020B0503030403020204" pitchFamily="34" charset="0"/>
                </a:endParaRPr>
              </a:p>
            </c:rich>
          </c:tx>
          <c:overlay val="0"/>
          <c:spPr>
            <a:noFill/>
            <a:ln>
              <a:noFill/>
            </a:ln>
            <a:effectLst/>
          </c:spPr>
          <c:txPr>
            <a:bodyPr rot="-5400000" spcFirstLastPara="1" vertOverflow="ellipsis" vert="horz" wrap="square" anchor="ctr" anchorCtr="1"/>
            <a:lstStyle/>
            <a:p>
              <a:pPr>
                <a:defRPr sz="1200" b="0" i="0" u="none" strike="noStrike" kern="1200" cap="all" baseline="0">
                  <a:solidFill>
                    <a:schemeClr val="tx1"/>
                  </a:solidFill>
                  <a:latin typeface="Source Sans Pro" panose="020B0503030403020204" pitchFamily="34" charset="0"/>
                  <a:ea typeface="Source Sans Pro" panose="020B0503030403020204" pitchFamily="34" charset="0"/>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3168"/>
        <c:crosses val="autoZero"/>
        <c:crossBetween val="midCat"/>
        <c:majorUnit val="1"/>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normalizeH="0" baseline="0">
                <a:solidFill>
                  <a:sysClr val="windowText" lastClr="000000"/>
                </a:solidFill>
                <a:latin typeface="Source Sans Pro" panose="020B0503030403020204" pitchFamily="34" charset="0"/>
                <a:ea typeface="Source Sans Pro" panose="020B0503030403020204" pitchFamily="34" charset="0"/>
                <a:cs typeface="+mj-cs"/>
              </a:defRPr>
            </a:pPr>
            <a:r>
              <a:rPr lang="nb-NO" sz="1400">
                <a:solidFill>
                  <a:sysClr val="windowText" lastClr="000000"/>
                </a:solidFill>
                <a:latin typeface="Source Sans Pro" panose="020B0503030403020204" pitchFamily="34" charset="0"/>
                <a:ea typeface="Source Sans Pro" panose="020B0503030403020204" pitchFamily="34" charset="0"/>
              </a:rPr>
              <a:t>For hvilke områder bør du prioritere tiltak?</a:t>
            </a:r>
          </a:p>
        </c:rich>
      </c:tx>
      <c:overlay val="0"/>
      <c:spPr>
        <a:noFill/>
        <a:ln>
          <a:noFill/>
        </a:ln>
        <a:effectLst/>
      </c:spPr>
      <c:txPr>
        <a:bodyPr rot="0" spcFirstLastPara="1" vertOverflow="ellipsis" vert="horz" wrap="square" anchor="ctr" anchorCtr="1"/>
        <a:lstStyle/>
        <a:p>
          <a:pPr>
            <a:defRPr sz="1400" b="0" i="0" u="none" strike="noStrike" kern="1200" cap="none" spc="50" normalizeH="0" baseline="0">
              <a:solidFill>
                <a:sysClr val="windowText" lastClr="000000"/>
              </a:solidFill>
              <a:latin typeface="Source Sans Pro" panose="020B0503030403020204" pitchFamily="34" charset="0"/>
              <a:ea typeface="Source Sans Pro" panose="020B0503030403020204" pitchFamily="34" charset="0"/>
              <a:cs typeface="+mj-cs"/>
            </a:defRPr>
          </a:pPr>
          <a:endParaRPr lang="nb-NO"/>
        </a:p>
      </c:txPr>
    </c:title>
    <c:autoTitleDeleted val="0"/>
    <c:plotArea>
      <c:layout/>
      <c:scatterChart>
        <c:scatterStyle val="lineMarker"/>
        <c:varyColors val="0"/>
        <c:ser>
          <c:idx val="0"/>
          <c:order val="0"/>
          <c:tx>
            <c:strRef>
              <c:f>Oppsummering!$K$143:$K$144</c:f>
              <c:strCache>
                <c:ptCount val="2"/>
                <c:pt idx="0">
                  <c:v>Mål og rapportering</c:v>
                </c:pt>
                <c:pt idx="1">
                  <c:v>Rutiner og praksis</c:v>
                </c:pt>
              </c:strCache>
            </c:strRef>
          </c:tx>
          <c:spPr>
            <a:ln w="25400" cap="rnd">
              <a:noFill/>
              <a:round/>
            </a:ln>
            <a:effectLst/>
          </c:spPr>
          <c:marker>
            <c:symbol val="circle"/>
            <c:size val="17"/>
            <c:spPr>
              <a:solidFill>
                <a:srgbClr val="E83F53"/>
              </a:solidFill>
              <a:ln w="38100">
                <a:noFill/>
              </a:ln>
              <a:effectLst/>
            </c:spPr>
          </c:marker>
          <c:dPt>
            <c:idx val="0"/>
            <c:marker>
              <c:symbol val="circle"/>
              <c:size val="17"/>
              <c:spPr>
                <a:solidFill>
                  <a:srgbClr val="005B91"/>
                </a:solidFill>
                <a:ln w="38100">
                  <a:noFill/>
                </a:ln>
                <a:effectLst/>
              </c:spPr>
            </c:marker>
            <c:bubble3D val="0"/>
            <c:extLst>
              <c:ext xmlns:c16="http://schemas.microsoft.com/office/drawing/2014/chart" uri="{C3380CC4-5D6E-409C-BE32-E72D297353CC}">
                <c16:uniqueId val="{00000000-9B45-5E45-8EDC-542993C9304C}"/>
              </c:ext>
            </c:extLst>
          </c:dPt>
          <c:xVal>
            <c:numRef>
              <c:f>Oppsummering!$L$143:$L$144</c:f>
              <c:numCache>
                <c:formatCode>0.0</c:formatCode>
                <c:ptCount val="2"/>
                <c:pt idx="0">
                  <c:v>0</c:v>
                </c:pt>
                <c:pt idx="1">
                  <c:v>0</c:v>
                </c:pt>
              </c:numCache>
            </c:numRef>
          </c:xVal>
          <c:yVal>
            <c:numRef>
              <c:f>Bakgrunnsdata!$G$55:$G$56</c:f>
              <c:numCache>
                <c:formatCode>0.00</c:formatCode>
                <c:ptCount val="2"/>
                <c:pt idx="0">
                  <c:v>0</c:v>
                </c:pt>
                <c:pt idx="1">
                  <c:v>0</c:v>
                </c:pt>
              </c:numCache>
            </c:numRef>
          </c:yVal>
          <c:smooth val="0"/>
          <c:extLst>
            <c:ext xmlns:c16="http://schemas.microsoft.com/office/drawing/2014/chart" uri="{C3380CC4-5D6E-409C-BE32-E72D297353CC}">
              <c16:uniqueId val="{00000004-9B45-5E45-8EDC-542993C9304C}"/>
            </c:ext>
          </c:extLst>
        </c:ser>
        <c:dLbls>
          <c:showLegendKey val="0"/>
          <c:showVal val="0"/>
          <c:showCatName val="0"/>
          <c:showSerName val="0"/>
          <c:showPercent val="0"/>
          <c:showBubbleSize val="0"/>
        </c:dLbls>
        <c:axId val="482223168"/>
        <c:axId val="482222448"/>
      </c:scatterChart>
      <c:valAx>
        <c:axId val="482223168"/>
        <c:scaling>
          <c:orientation val="minMax"/>
          <c:max val="5"/>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r>
                  <a:rPr lang="nb-NO" sz="1200">
                    <a:solidFill>
                      <a:sysClr val="windowText" lastClr="000000"/>
                    </a:solidFill>
                    <a:latin typeface="Source Sans Pro" panose="020B0503030403020204" pitchFamily="34" charset="0"/>
                    <a:ea typeface="Source Sans Pro" panose="020B0503030403020204" pitchFamily="34" charset="0"/>
                  </a:rPr>
                  <a:t>status nå</a:t>
                </a:r>
              </a:p>
            </c:rich>
          </c:tx>
          <c:overlay val="0"/>
          <c:spPr>
            <a:noFill/>
            <a:ln>
              <a:noFill/>
            </a:ln>
            <a:effectLst/>
          </c:spPr>
          <c:txPr>
            <a:bodyPr rot="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2448"/>
        <c:crosses val="autoZero"/>
        <c:crossBetween val="midCat"/>
        <c:majorUnit val="1"/>
      </c:valAx>
      <c:valAx>
        <c:axId val="482222448"/>
        <c:scaling>
          <c:orientation val="minMax"/>
          <c:max val="5"/>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r>
                  <a:rPr lang="nb-NO" sz="1200">
                    <a:solidFill>
                      <a:sysClr val="windowText" lastClr="000000"/>
                    </a:solidFill>
                    <a:latin typeface="Source Sans Pro" panose="020B0503030403020204" pitchFamily="34" charset="0"/>
                    <a:ea typeface="Source Sans Pro" panose="020B0503030403020204" pitchFamily="34" charset="0"/>
                  </a:rPr>
                  <a:t>ønsket</a:t>
                </a:r>
                <a:r>
                  <a:rPr lang="nb-NO" sz="1200" baseline="0">
                    <a:solidFill>
                      <a:sysClr val="windowText" lastClr="000000"/>
                    </a:solidFill>
                    <a:latin typeface="Source Sans Pro" panose="020B0503030403020204" pitchFamily="34" charset="0"/>
                    <a:ea typeface="Source Sans Pro" panose="020B0503030403020204" pitchFamily="34" charset="0"/>
                  </a:rPr>
                  <a:t> status</a:t>
                </a:r>
              </a:p>
              <a:p>
                <a:pPr>
                  <a:defRPr sz="1200">
                    <a:solidFill>
                      <a:sysClr val="windowText" lastClr="000000"/>
                    </a:solidFill>
                    <a:latin typeface="Source Sans Pro" panose="020B0503030403020204" pitchFamily="34" charset="0"/>
                    <a:ea typeface="Source Sans Pro" panose="020B0503030403020204" pitchFamily="34" charset="0"/>
                  </a:defRPr>
                </a:pPr>
                <a:r>
                  <a:rPr lang="nb-NO" sz="1200" baseline="0">
                    <a:solidFill>
                      <a:sysClr val="windowText" lastClr="000000"/>
                    </a:solidFill>
                    <a:latin typeface="Source Sans Pro" panose="020B0503030403020204" pitchFamily="34" charset="0"/>
                    <a:ea typeface="Source Sans Pro" panose="020B0503030403020204" pitchFamily="34" charset="0"/>
                  </a:rPr>
                  <a:t>(ambisjon)</a:t>
                </a:r>
                <a:endParaRPr lang="nb-NO" sz="1200">
                  <a:solidFill>
                    <a:sysClr val="windowText" lastClr="000000"/>
                  </a:solidFill>
                  <a:latin typeface="Source Sans Pro" panose="020B0503030403020204" pitchFamily="34" charset="0"/>
                  <a:ea typeface="Source Sans Pro" panose="020B0503030403020204" pitchFamily="34" charset="0"/>
                </a:endParaRPr>
              </a:p>
            </c:rich>
          </c:tx>
          <c:overlay val="0"/>
          <c:spPr>
            <a:noFill/>
            <a:ln>
              <a:noFill/>
            </a:ln>
            <a:effectLst/>
          </c:spPr>
          <c:txPr>
            <a:bodyPr rot="-5400000" spcFirstLastPara="1" vertOverflow="ellipsis" vert="horz" wrap="square" anchor="ctr" anchorCtr="1"/>
            <a:lstStyle/>
            <a:p>
              <a:pPr>
                <a:defRPr sz="1200" b="0" i="0" u="none" strike="noStrike" kern="1200" cap="all" baseline="0">
                  <a:solidFill>
                    <a:sysClr val="windowText" lastClr="000000"/>
                  </a:solidFill>
                  <a:latin typeface="Source Sans Pro" panose="020B0503030403020204" pitchFamily="34" charset="0"/>
                  <a:ea typeface="Source Sans Pro" panose="020B0503030403020204" pitchFamily="34" charset="0"/>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3168"/>
        <c:crosses val="autoZero"/>
        <c:crossBetween val="midCat"/>
        <c:majorUnit val="1"/>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68422663205743"/>
          <c:y val="0.1737715714378528"/>
          <c:w val="0.58118949182018298"/>
          <c:h val="0.63028561866750554"/>
        </c:manualLayout>
      </c:layout>
      <c:radarChart>
        <c:radarStyle val="marker"/>
        <c:varyColors val="0"/>
        <c:ser>
          <c:idx val="0"/>
          <c:order val="0"/>
          <c:tx>
            <c:strRef>
              <c:f>Bakgrunnsdata!$J$8:$J$14</c:f>
              <c:strCache>
                <c:ptCount val="7"/>
                <c:pt idx="0">
                  <c:v>Styring, ledelse og organisering</c:v>
                </c:pt>
                <c:pt idx="1">
                  <c:v>Kompetanse og kapasitet</c:v>
                </c:pt>
                <c:pt idx="2">
                  <c:v>Bærekraft</c:v>
                </c:pt>
                <c:pt idx="3">
                  <c:v>Innovasjon og leverandørutvikling</c:v>
                </c:pt>
                <c:pt idx="4">
                  <c:v>Digitalisering</c:v>
                </c:pt>
                <c:pt idx="5">
                  <c:v>Prosess-effektivisering</c:v>
                </c:pt>
                <c:pt idx="6">
                  <c:v>Kostnadsbesparelser</c:v>
                </c:pt>
              </c:strCache>
            </c:strRef>
          </c:tx>
          <c:spPr>
            <a:ln w="28575" cap="rnd">
              <a:solidFill>
                <a:srgbClr val="009FE3">
                  <a:alpha val="60000"/>
                </a:srgbClr>
              </a:solidFill>
              <a:round/>
            </a:ln>
            <a:effectLst/>
          </c:spPr>
          <c:marker>
            <c:symbol val="none"/>
          </c:marker>
          <c:dLbls>
            <c:delete val="1"/>
          </c:dLbls>
          <c:cat>
            <c:strRef>
              <c:f>Bakgrunnsdata!$J$8:$L$14</c:f>
              <c:strCache>
                <c:ptCount val="7"/>
                <c:pt idx="0">
                  <c:v>Styring, ledelse og organisering</c:v>
                </c:pt>
                <c:pt idx="1">
                  <c:v>Kompetanse og kapasitet</c:v>
                </c:pt>
                <c:pt idx="2">
                  <c:v>Bærekraft</c:v>
                </c:pt>
                <c:pt idx="3">
                  <c:v>Innovasjon og leverandørutvikling</c:v>
                </c:pt>
                <c:pt idx="4">
                  <c:v>Digitalisering</c:v>
                </c:pt>
                <c:pt idx="5">
                  <c:v>Prosess-effektivisering</c:v>
                </c:pt>
                <c:pt idx="6">
                  <c:v>Kostnadsbesparelser</c:v>
                </c:pt>
              </c:strCache>
            </c:strRef>
          </c:cat>
          <c:val>
            <c:numRef>
              <c:f>Bakgrunnsdata!$M$8:$M$14</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5C4-41F6-B879-EF43FE81159E}"/>
            </c:ext>
          </c:extLst>
        </c:ser>
        <c:ser>
          <c:idx val="1"/>
          <c:order val="1"/>
          <c:spPr>
            <a:ln w="19050" cap="rnd">
              <a:solidFill>
                <a:srgbClr val="00896A"/>
              </a:solidFill>
              <a:prstDash val="sysDot"/>
              <a:round/>
            </a:ln>
            <a:effectLst/>
          </c:spPr>
          <c:marker>
            <c:symbol val="none"/>
          </c:marker>
          <c:dLbls>
            <c:dLbl>
              <c:idx val="0"/>
              <c:layout>
                <c:manualLayout>
                  <c:x val="2.1126760563380281E-2"/>
                  <c:y val="-2.5962786672436174E-2"/>
                </c:manualLayout>
              </c:layout>
              <c:tx>
                <c:rich>
                  <a:bodyPr/>
                  <a:lstStyle/>
                  <a:p>
                    <a:fld id="{ABA187A8-5FD6-4B3A-A78E-E1B36721A21E}"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5C4-41F6-B879-EF43FE81159E}"/>
                </c:ext>
              </c:extLst>
            </c:dLbl>
            <c:dLbl>
              <c:idx val="1"/>
              <c:layout>
                <c:manualLayout>
                  <c:x val="5.9064512796195526E-2"/>
                  <c:y val="1.3395432902804053E-2"/>
                </c:manualLayout>
              </c:layout>
              <c:tx>
                <c:rich>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Source Sans Pro" panose="020B0503030403020204" pitchFamily="34" charset="0"/>
                        <a:ea typeface="+mn-ea"/>
                        <a:cs typeface="+mn-cs"/>
                      </a:defRPr>
                    </a:pPr>
                    <a:fld id="{8A65C412-8462-4D42-851D-97C0B405DFFE}" type="CELLRANGE">
                      <a:rPr lang="en-US"/>
                      <a:pPr>
                        <a:defRPr sz="1200" b="1">
                          <a:latin typeface="Source Sans Pro" panose="020B0503030403020204" pitchFamily="34" charset="0"/>
                        </a:defRPr>
                      </a:pPr>
                      <a:t>[CELLEOMRÅDE]</a:t>
                    </a:fld>
                    <a:endParaRPr lang="nb-NO"/>
                  </a:p>
                </c:rich>
              </c:tx>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Source Sans Pro" panose="020B0503030403020204" pitchFamily="34" charset="0"/>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15:layout>
                    <c:manualLayout>
                      <c:w val="0.29913721924655789"/>
                      <c:h val="0.11938341704630877"/>
                    </c:manualLayout>
                  </c15:layout>
                  <c15:dlblFieldTable/>
                  <c15:showDataLabelsRange val="1"/>
                </c:ext>
                <c:ext xmlns:c16="http://schemas.microsoft.com/office/drawing/2014/chart" uri="{C3380CC4-5D6E-409C-BE32-E72D297353CC}">
                  <c16:uniqueId val="{00000002-55C4-41F6-B879-EF43FE81159E}"/>
                </c:ext>
              </c:extLst>
            </c:dLbl>
            <c:dLbl>
              <c:idx val="2"/>
              <c:layout>
                <c:manualLayout>
                  <c:x val="2.2149201126954454E-2"/>
                  <c:y val="2.5523214737099724E-2"/>
                </c:manualLayout>
              </c:layout>
              <c:tx>
                <c:rich>
                  <a:bodyPr/>
                  <a:lstStyle/>
                  <a:p>
                    <a:fld id="{51681D5C-9A24-4FD2-9468-61B73609D3A0}"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5C4-41F6-B879-EF43FE81159E}"/>
                </c:ext>
              </c:extLst>
            </c:dLbl>
            <c:dLbl>
              <c:idx val="3"/>
              <c:layout>
                <c:manualLayout>
                  <c:x val="6.5208733959817328E-2"/>
                  <c:y val="-5.9145799709818883E-3"/>
                </c:manualLayout>
              </c:layout>
              <c:tx>
                <c:rich>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Source Sans Pro" panose="020B0503030403020204" pitchFamily="34" charset="0"/>
                        <a:ea typeface="+mn-ea"/>
                        <a:cs typeface="+mn-cs"/>
                      </a:defRPr>
                    </a:pPr>
                    <a:fld id="{2D769313-3AB9-477B-B256-4EBE350EB437}" type="CELLRANGE">
                      <a:rPr lang="en-US"/>
                      <a:pPr>
                        <a:defRPr sz="1200" b="1">
                          <a:latin typeface="Source Sans Pro" panose="020B0503030403020204" pitchFamily="34" charset="0"/>
                        </a:defRPr>
                      </a:pPr>
                      <a:t>[CELLEOMRÅDE]</a:t>
                    </a:fld>
                    <a:endParaRPr lang="nb-NO"/>
                  </a:p>
                </c:rich>
              </c:tx>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Source Sans Pro" panose="020B0503030403020204" pitchFamily="34" charset="0"/>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15:layout>
                    <c:manualLayout>
                      <c:w val="0.32157917601255182"/>
                      <c:h val="0.12401101929109183"/>
                    </c:manualLayout>
                  </c15:layout>
                  <c15:dlblFieldTable/>
                  <c15:showDataLabelsRange val="1"/>
                </c:ext>
                <c:ext xmlns:c16="http://schemas.microsoft.com/office/drawing/2014/chart" uri="{C3380CC4-5D6E-409C-BE32-E72D297353CC}">
                  <c16:uniqueId val="{00000004-55C4-41F6-B879-EF43FE81159E}"/>
                </c:ext>
              </c:extLst>
            </c:dLbl>
            <c:dLbl>
              <c:idx val="4"/>
              <c:layout>
                <c:manualLayout>
                  <c:x val="-2.0618559490564674E-2"/>
                  <c:y val="-3.8095244443651949E-2"/>
                </c:manualLayout>
              </c:layout>
              <c:tx>
                <c:rich>
                  <a:bodyPr/>
                  <a:lstStyle/>
                  <a:p>
                    <a:fld id="{96964811-3271-4CDC-9DC7-44B71AD7FFFF}"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5C4-41F6-B879-EF43FE81159E}"/>
                </c:ext>
              </c:extLst>
            </c:dLbl>
            <c:dLbl>
              <c:idx val="5"/>
              <c:layout>
                <c:manualLayout>
                  <c:x val="-4.4298402253908922E-2"/>
                  <c:y val="-8.5077382456999074E-3"/>
                </c:manualLayout>
              </c:layout>
              <c:tx>
                <c:rich>
                  <a:bodyPr/>
                  <a:lstStyle/>
                  <a:p>
                    <a:fld id="{8ACE4641-18AE-4887-AA87-0E80FE5D6C9E}"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5C4-41F6-B879-EF43FE81159E}"/>
                </c:ext>
              </c:extLst>
            </c:dLbl>
            <c:dLbl>
              <c:idx val="6"/>
              <c:layout>
                <c:manualLayout>
                  <c:x val="-6.0295047512264902E-2"/>
                  <c:y val="-8.5077382456999074E-3"/>
                </c:manualLayout>
              </c:layout>
              <c:tx>
                <c:rich>
                  <a:bodyPr/>
                  <a:lstStyle/>
                  <a:p>
                    <a:fld id="{4ED2CB11-50B7-4BFD-95DC-81CFEB5E47A0}" type="CELLRANGE">
                      <a:rPr lang="en-US"/>
                      <a:pPr/>
                      <a:t>[CELLEOMRÅDE]</a:t>
                    </a:fld>
                    <a:endParaRPr lang="nb-NO"/>
                  </a:p>
                </c:rich>
              </c:tx>
              <c:showLegendKey val="0"/>
              <c:showVal val="0"/>
              <c:showCatName val="0"/>
              <c:showSerName val="0"/>
              <c:showPercent val="0"/>
              <c:showBubbleSize val="0"/>
              <c:extLst>
                <c:ext xmlns:c15="http://schemas.microsoft.com/office/drawing/2012/chart" uri="{CE6537A1-D6FC-4f65-9D91-7224C49458BB}">
                  <c15:layout>
                    <c:manualLayout>
                      <c:w val="0.31882544511077221"/>
                      <c:h val="8.6920725743567392E-2"/>
                    </c:manualLayout>
                  </c15:layout>
                  <c15:dlblFieldTable/>
                  <c15:showDataLabelsRange val="1"/>
                </c:ext>
                <c:ext xmlns:c16="http://schemas.microsoft.com/office/drawing/2014/chart" uri="{C3380CC4-5D6E-409C-BE32-E72D297353CC}">
                  <c16:uniqueId val="{00000007-55C4-41F6-B879-EF43FE81159E}"/>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Source Sans Pro" panose="020B0503030403020204" pitchFamily="34" charset="0"/>
                    <a:ea typeface="+mn-ea"/>
                    <a:cs typeface="+mn-cs"/>
                  </a:defRPr>
                </a:pPr>
                <a:endParaRPr lang="nb-NO"/>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Bakgrunnsdata!$J$8:$L$14</c:f>
              <c:strCache>
                <c:ptCount val="7"/>
                <c:pt idx="0">
                  <c:v>Styring, ledelse og organisering</c:v>
                </c:pt>
                <c:pt idx="1">
                  <c:v>Kompetanse og kapasitet</c:v>
                </c:pt>
                <c:pt idx="2">
                  <c:v>Bærekraft</c:v>
                </c:pt>
                <c:pt idx="3">
                  <c:v>Innovasjon og leverandørutvikling</c:v>
                </c:pt>
                <c:pt idx="4">
                  <c:v>Digitalisering</c:v>
                </c:pt>
                <c:pt idx="5">
                  <c:v>Prosess-effektivisering</c:v>
                </c:pt>
                <c:pt idx="6">
                  <c:v>Kostnadsbesparelser</c:v>
                </c:pt>
              </c:strCache>
            </c:strRef>
          </c:cat>
          <c:val>
            <c:numRef>
              <c:f>Bakgrunnsdata!$O$8:$O$14</c:f>
              <c:numCache>
                <c:formatCode>General</c:formatCode>
                <c:ptCount val="7"/>
                <c:pt idx="0">
                  <c:v>5</c:v>
                </c:pt>
                <c:pt idx="1">
                  <c:v>5</c:v>
                </c:pt>
                <c:pt idx="2">
                  <c:v>5</c:v>
                </c:pt>
                <c:pt idx="3">
                  <c:v>5</c:v>
                </c:pt>
                <c:pt idx="4">
                  <c:v>5</c:v>
                </c:pt>
                <c:pt idx="5">
                  <c:v>5</c:v>
                </c:pt>
                <c:pt idx="6">
                  <c:v>5</c:v>
                </c:pt>
              </c:numCache>
            </c:numRef>
          </c:val>
          <c:extLst>
            <c:ext xmlns:c15="http://schemas.microsoft.com/office/drawing/2012/chart" uri="{02D57815-91ED-43cb-92C2-25804820EDAC}">
              <c15:datalabelsRange>
                <c15:f>Bakgrunnsdata!$J$8:$J$14</c15:f>
                <c15:dlblRangeCache>
                  <c:ptCount val="7"/>
                  <c:pt idx="0">
                    <c:v>Styring, ledelse og organisering</c:v>
                  </c:pt>
                  <c:pt idx="1">
                    <c:v>Kompetanse og kapasitet</c:v>
                  </c:pt>
                  <c:pt idx="2">
                    <c:v>Bærekraft</c:v>
                  </c:pt>
                  <c:pt idx="3">
                    <c:v>Innovasjon og leverandørutvikling</c:v>
                  </c:pt>
                  <c:pt idx="4">
                    <c:v>Digitalisering</c:v>
                  </c:pt>
                  <c:pt idx="5">
                    <c:v>Prosess-effektivisering</c:v>
                  </c:pt>
                  <c:pt idx="6">
                    <c:v>Kostnadsbesparelser</c:v>
                  </c:pt>
                </c15:dlblRangeCache>
              </c15:datalabelsRange>
            </c:ext>
            <c:ext xmlns:c16="http://schemas.microsoft.com/office/drawing/2014/chart" uri="{C3380CC4-5D6E-409C-BE32-E72D297353CC}">
              <c16:uniqueId val="{00000008-55C4-41F6-B879-EF43FE81159E}"/>
            </c:ext>
          </c:extLst>
        </c:ser>
        <c:ser>
          <c:idx val="2"/>
          <c:order val="2"/>
          <c:tx>
            <c:strRef>
              <c:f>Bakgrunnsdata!$J$8:$J$14</c:f>
              <c:strCache>
                <c:ptCount val="7"/>
                <c:pt idx="0">
                  <c:v>Styring, ledelse og organisering</c:v>
                </c:pt>
                <c:pt idx="1">
                  <c:v>Kompetanse og kapasitet</c:v>
                </c:pt>
                <c:pt idx="2">
                  <c:v>Bærekraft</c:v>
                </c:pt>
                <c:pt idx="3">
                  <c:v>Innovasjon og leverandørutvikling</c:v>
                </c:pt>
                <c:pt idx="4">
                  <c:v>Digitalisering</c:v>
                </c:pt>
                <c:pt idx="5">
                  <c:v>Prosess-effektivisering</c:v>
                </c:pt>
                <c:pt idx="6">
                  <c:v>Kostnadsbesparelser</c:v>
                </c:pt>
              </c:strCache>
            </c:strRef>
          </c:tx>
          <c:spPr>
            <a:ln w="28575" cap="rnd">
              <a:solidFill>
                <a:srgbClr val="012A4C"/>
              </a:solidFill>
              <a:round/>
            </a:ln>
            <a:effectLst/>
          </c:spPr>
          <c:marker>
            <c:symbol val="none"/>
          </c:marker>
          <c:dLbls>
            <c:delete val="1"/>
          </c:dLbls>
          <c:cat>
            <c:strRef>
              <c:f>Bakgrunnsdata!$J$8:$L$14</c:f>
              <c:strCache>
                <c:ptCount val="7"/>
                <c:pt idx="0">
                  <c:v>Styring, ledelse og organisering</c:v>
                </c:pt>
                <c:pt idx="1">
                  <c:v>Kompetanse og kapasitet</c:v>
                </c:pt>
                <c:pt idx="2">
                  <c:v>Bærekraft</c:v>
                </c:pt>
                <c:pt idx="3">
                  <c:v>Innovasjon og leverandørutvikling</c:v>
                </c:pt>
                <c:pt idx="4">
                  <c:v>Digitalisering</c:v>
                </c:pt>
                <c:pt idx="5">
                  <c:v>Prosess-effektivisering</c:v>
                </c:pt>
                <c:pt idx="6">
                  <c:v>Kostnadsbesparelser</c:v>
                </c:pt>
              </c:strCache>
            </c:strRef>
          </c:cat>
          <c:val>
            <c:numRef>
              <c:f>Bakgrunnsdata!$N$8:$N$14</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9-55C4-41F6-B879-EF43FE81159E}"/>
            </c:ext>
          </c:extLst>
        </c:ser>
        <c:dLbls>
          <c:showLegendKey val="0"/>
          <c:showVal val="1"/>
          <c:showCatName val="0"/>
          <c:showSerName val="0"/>
          <c:showPercent val="0"/>
          <c:showBubbleSize val="0"/>
        </c:dLbls>
        <c:axId val="482223168"/>
        <c:axId val="482222448"/>
      </c:radarChart>
      <c:catAx>
        <c:axId val="482223168"/>
        <c:scaling>
          <c:orientation val="minMax"/>
        </c:scaling>
        <c:delete val="1"/>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nb-NO"/>
                  <a:t>EGEN EVALLUERING</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nb-NO"/>
            </a:p>
          </c:txPr>
        </c:title>
        <c:numFmt formatCode="General" sourceLinked="0"/>
        <c:majorTickMark val="none"/>
        <c:minorTickMark val="none"/>
        <c:tickLblPos val="nextTo"/>
        <c:crossAx val="482222448"/>
        <c:crosses val="autoZero"/>
        <c:auto val="1"/>
        <c:lblAlgn val="ctr"/>
        <c:lblOffset val="100"/>
        <c:noMultiLvlLbl val="0"/>
      </c:catAx>
      <c:valAx>
        <c:axId val="482222448"/>
        <c:scaling>
          <c:orientation val="minMax"/>
          <c:max val="5"/>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nb-NO"/>
                  <a:t>AMBISJONSNIVÅ</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3168"/>
        <c:crosses val="autoZero"/>
        <c:crossBetween val="between"/>
        <c:majorUnit val="1"/>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normalizeH="0" baseline="0">
                <a:solidFill>
                  <a:sysClr val="windowText" lastClr="000000"/>
                </a:solidFill>
                <a:latin typeface="Source Sans Pro" panose="020B0503030403020204" pitchFamily="34" charset="0"/>
                <a:ea typeface="+mj-ea"/>
                <a:cs typeface="+mj-cs"/>
              </a:defRPr>
            </a:pPr>
            <a:r>
              <a:rPr lang="nb-NO" sz="1400" b="0">
                <a:solidFill>
                  <a:sysClr val="windowText" lastClr="000000"/>
                </a:solidFill>
                <a:latin typeface="Source Sans Pro" panose="020B0503030403020204" pitchFamily="34" charset="0"/>
              </a:rPr>
              <a:t>For hvilke områder bør du prioritere tiltak?</a:t>
            </a:r>
          </a:p>
        </c:rich>
      </c:tx>
      <c:overlay val="0"/>
      <c:spPr>
        <a:noFill/>
        <a:ln>
          <a:noFill/>
        </a:ln>
        <a:effectLst/>
      </c:spPr>
      <c:txPr>
        <a:bodyPr rot="0" spcFirstLastPara="1" vertOverflow="ellipsis" vert="horz" wrap="square" anchor="ctr" anchorCtr="1"/>
        <a:lstStyle/>
        <a:p>
          <a:pPr>
            <a:defRPr sz="1400" b="0" i="0" u="none" strike="noStrike" kern="1200" cap="none" spc="50" normalizeH="0" baseline="0">
              <a:solidFill>
                <a:sysClr val="windowText" lastClr="000000"/>
              </a:solidFill>
              <a:latin typeface="Source Sans Pro" panose="020B0503030403020204" pitchFamily="34" charset="0"/>
              <a:ea typeface="+mj-ea"/>
              <a:cs typeface="+mj-cs"/>
            </a:defRPr>
          </a:pPr>
          <a:endParaRPr lang="nb-NO"/>
        </a:p>
      </c:txPr>
    </c:title>
    <c:autoTitleDeleted val="0"/>
    <c:plotArea>
      <c:layout>
        <c:manualLayout>
          <c:layoutTarget val="inner"/>
          <c:xMode val="edge"/>
          <c:yMode val="edge"/>
          <c:x val="0.12674866397885937"/>
          <c:y val="0.1033635246953911"/>
          <c:w val="0.84461007236565366"/>
          <c:h val="0.7419054200270957"/>
        </c:manualLayout>
      </c:layout>
      <c:scatterChart>
        <c:scatterStyle val="lineMarker"/>
        <c:varyColors val="0"/>
        <c:ser>
          <c:idx val="0"/>
          <c:order val="0"/>
          <c:tx>
            <c:strRef>
              <c:f>'Oppsummering, fortsetter'!$K$12:$K$19</c:f>
              <c:strCache>
                <c:ptCount val="8"/>
                <c:pt idx="0">
                  <c:v>Styring, ledelse, organisering</c:v>
                </c:pt>
                <c:pt idx="1">
                  <c:v>Klima og miljø</c:v>
                </c:pt>
                <c:pt idx="2">
                  <c:v>Lønn- og arbeidsvilkår</c:v>
                </c:pt>
                <c:pt idx="3">
                  <c:v>Menneskerettigheter</c:v>
                </c:pt>
                <c:pt idx="4">
                  <c:v>Innovasjon og leverandørutvikling</c:v>
                </c:pt>
                <c:pt idx="5">
                  <c:v>Digitalisering</c:v>
                </c:pt>
                <c:pt idx="6">
                  <c:v>Prosesseffektivisering</c:v>
                </c:pt>
                <c:pt idx="7">
                  <c:v>Kostnadsbesparelser</c:v>
                </c:pt>
              </c:strCache>
            </c:strRef>
          </c:tx>
          <c:spPr>
            <a:ln w="25400" cap="rnd">
              <a:noFill/>
              <a:round/>
            </a:ln>
            <a:effectLst/>
          </c:spPr>
          <c:marker>
            <c:symbol val="circle"/>
            <c:size val="17"/>
            <c:spPr>
              <a:solidFill>
                <a:srgbClr val="009FE3"/>
              </a:solidFill>
              <a:ln w="38100">
                <a:noFill/>
              </a:ln>
              <a:effectLst/>
            </c:spPr>
          </c:marker>
          <c:dPt>
            <c:idx val="0"/>
            <c:marker>
              <c:symbol val="circle"/>
              <c:size val="17"/>
              <c:spPr>
                <a:solidFill>
                  <a:srgbClr val="012A4C"/>
                </a:solidFill>
                <a:ln w="38100">
                  <a:noFill/>
                </a:ln>
                <a:effectLst/>
              </c:spPr>
            </c:marker>
            <c:bubble3D val="0"/>
            <c:extLst>
              <c:ext xmlns:c16="http://schemas.microsoft.com/office/drawing/2014/chart" uri="{C3380CC4-5D6E-409C-BE32-E72D297353CC}">
                <c16:uniqueId val="{00000009-5598-8547-A476-38E7F3EA9A42}"/>
              </c:ext>
            </c:extLst>
          </c:dPt>
          <c:dPt>
            <c:idx val="1"/>
            <c:marker>
              <c:symbol val="circle"/>
              <c:size val="17"/>
              <c:spPr>
                <a:solidFill>
                  <a:srgbClr val="00896A"/>
                </a:solidFill>
                <a:ln w="38100">
                  <a:noFill/>
                </a:ln>
                <a:effectLst/>
              </c:spPr>
            </c:marker>
            <c:bubble3D val="0"/>
            <c:extLst>
              <c:ext xmlns:c16="http://schemas.microsoft.com/office/drawing/2014/chart" uri="{C3380CC4-5D6E-409C-BE32-E72D297353CC}">
                <c16:uniqueId val="{0000000A-5598-8547-A476-38E7F3EA9A42}"/>
              </c:ext>
            </c:extLst>
          </c:dPt>
          <c:dPt>
            <c:idx val="2"/>
            <c:marker>
              <c:symbol val="circle"/>
              <c:size val="17"/>
              <c:spPr>
                <a:solidFill>
                  <a:srgbClr val="F7B715"/>
                </a:solidFill>
                <a:ln w="38100">
                  <a:noFill/>
                </a:ln>
                <a:effectLst/>
              </c:spPr>
            </c:marker>
            <c:bubble3D val="0"/>
            <c:extLst>
              <c:ext xmlns:c16="http://schemas.microsoft.com/office/drawing/2014/chart" uri="{C3380CC4-5D6E-409C-BE32-E72D297353CC}">
                <c16:uniqueId val="{0000000B-5598-8547-A476-38E7F3EA9A42}"/>
              </c:ext>
            </c:extLst>
          </c:dPt>
          <c:dPt>
            <c:idx val="3"/>
            <c:marker>
              <c:symbol val="circle"/>
              <c:size val="17"/>
              <c:spPr>
                <a:solidFill>
                  <a:srgbClr val="005B91"/>
                </a:solidFill>
                <a:ln w="38100">
                  <a:noFill/>
                </a:ln>
                <a:effectLst/>
              </c:spPr>
            </c:marker>
            <c:bubble3D val="0"/>
            <c:extLst>
              <c:ext xmlns:c16="http://schemas.microsoft.com/office/drawing/2014/chart" uri="{C3380CC4-5D6E-409C-BE32-E72D297353CC}">
                <c16:uniqueId val="{00000008-5598-8547-A476-38E7F3EA9A42}"/>
              </c:ext>
            </c:extLst>
          </c:dPt>
          <c:dPt>
            <c:idx val="4"/>
            <c:marker>
              <c:symbol val="circle"/>
              <c:size val="17"/>
              <c:spPr>
                <a:solidFill>
                  <a:srgbClr val="E83F53"/>
                </a:solidFill>
                <a:ln w="38100">
                  <a:noFill/>
                </a:ln>
                <a:effectLst/>
              </c:spPr>
            </c:marker>
            <c:bubble3D val="0"/>
            <c:extLst>
              <c:ext xmlns:c16="http://schemas.microsoft.com/office/drawing/2014/chart" uri="{C3380CC4-5D6E-409C-BE32-E72D297353CC}">
                <c16:uniqueId val="{0000000C-5598-8547-A476-38E7F3EA9A42}"/>
              </c:ext>
            </c:extLst>
          </c:dPt>
          <c:dPt>
            <c:idx val="6"/>
            <c:marker>
              <c:symbol val="circle"/>
              <c:size val="17"/>
              <c:spPr>
                <a:solidFill>
                  <a:srgbClr val="CCECF9"/>
                </a:solidFill>
                <a:ln w="38100">
                  <a:noFill/>
                </a:ln>
                <a:effectLst/>
              </c:spPr>
            </c:marker>
            <c:bubble3D val="0"/>
            <c:extLst>
              <c:ext xmlns:c16="http://schemas.microsoft.com/office/drawing/2014/chart" uri="{C3380CC4-5D6E-409C-BE32-E72D297353CC}">
                <c16:uniqueId val="{00000006-77E1-47C9-942E-A2C7582BD0A6}"/>
              </c:ext>
            </c:extLst>
          </c:dPt>
          <c:dPt>
            <c:idx val="7"/>
            <c:marker>
              <c:symbol val="circle"/>
              <c:size val="17"/>
              <c:spPr>
                <a:solidFill>
                  <a:srgbClr val="008EAB"/>
                </a:solidFill>
                <a:ln w="38100">
                  <a:noFill/>
                </a:ln>
                <a:effectLst/>
              </c:spPr>
            </c:marker>
            <c:bubble3D val="0"/>
            <c:spPr>
              <a:ln w="25400" cap="rnd">
                <a:noFill/>
                <a:round/>
              </a:ln>
              <a:effectLst/>
            </c:spPr>
            <c:extLst>
              <c:ext xmlns:c16="http://schemas.microsoft.com/office/drawing/2014/chart" uri="{C3380CC4-5D6E-409C-BE32-E72D297353CC}">
                <c16:uniqueId val="{00000007-77E1-47C9-942E-A2C7582BD0A6}"/>
              </c:ext>
            </c:extLst>
          </c:dPt>
          <c:dLbls>
            <c:delete val="1"/>
          </c:dLbls>
          <c:xVal>
            <c:numRef>
              <c:f>'Oppsummering, fortsetter'!$L$12:$L$19</c:f>
              <c:numCache>
                <c:formatCode>0.0</c:formatCode>
                <c:ptCount val="8"/>
                <c:pt idx="0">
                  <c:v>0</c:v>
                </c:pt>
                <c:pt idx="1">
                  <c:v>0</c:v>
                </c:pt>
                <c:pt idx="2">
                  <c:v>0</c:v>
                </c:pt>
                <c:pt idx="3">
                  <c:v>0</c:v>
                </c:pt>
                <c:pt idx="4">
                  <c:v>0</c:v>
                </c:pt>
                <c:pt idx="5">
                  <c:v>0</c:v>
                </c:pt>
                <c:pt idx="6">
                  <c:v>0</c:v>
                </c:pt>
                <c:pt idx="7">
                  <c:v>0</c:v>
                </c:pt>
              </c:numCache>
            </c:numRef>
          </c:xVal>
          <c:yVal>
            <c:numRef>
              <c:f>'Oppsummering, fortsetter'!$M$12:$M$19</c:f>
              <c:numCache>
                <c:formatCode>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7-5598-8547-A476-38E7F3EA9A42}"/>
            </c:ext>
          </c:extLst>
        </c:ser>
        <c:dLbls>
          <c:dLblPos val="r"/>
          <c:showLegendKey val="0"/>
          <c:showVal val="1"/>
          <c:showCatName val="0"/>
          <c:showSerName val="0"/>
          <c:showPercent val="0"/>
          <c:showBubbleSize val="0"/>
        </c:dLbls>
        <c:axId val="482223168"/>
        <c:axId val="482222448"/>
      </c:scatterChart>
      <c:valAx>
        <c:axId val="482223168"/>
        <c:scaling>
          <c:orientation val="minMax"/>
          <c:max val="5"/>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cap="all" baseline="0">
                    <a:solidFill>
                      <a:schemeClr val="tx1">
                        <a:lumMod val="65000"/>
                        <a:lumOff val="35000"/>
                      </a:schemeClr>
                    </a:solidFill>
                    <a:latin typeface="+mn-lt"/>
                    <a:ea typeface="+mn-ea"/>
                    <a:cs typeface="+mn-cs"/>
                  </a:defRPr>
                </a:pPr>
                <a:r>
                  <a:rPr lang="nb-NO" sz="1200" b="0" i="0" u="none" strike="noStrike" kern="1200" cap="all" baseline="0">
                    <a:solidFill>
                      <a:schemeClr val="tx1"/>
                    </a:solidFill>
                    <a:latin typeface="Source Sans Pro" panose="020B0503030403020204" pitchFamily="34" charset="0"/>
                  </a:rPr>
                  <a:t>STATUS NÅ</a:t>
                </a:r>
              </a:p>
            </c:rich>
          </c:tx>
          <c:layout>
            <c:manualLayout>
              <c:xMode val="edge"/>
              <c:yMode val="edge"/>
              <c:x val="0.48149982839628047"/>
              <c:y val="0.90630069869211172"/>
            </c:manualLayout>
          </c:layout>
          <c:overlay val="0"/>
          <c:spPr>
            <a:noFill/>
            <a:ln>
              <a:noFill/>
            </a:ln>
            <a:effectLst/>
          </c:spPr>
          <c:txPr>
            <a:bodyPr rot="0" spcFirstLastPara="1" vertOverflow="ellipsis" vert="horz" wrap="square" anchor="ctr" anchorCtr="1"/>
            <a:lstStyle/>
            <a:p>
              <a:pPr>
                <a:defRPr sz="1200" b="0" i="0" u="none" strike="noStrike" kern="1200" cap="all" baseline="0">
                  <a:solidFill>
                    <a:schemeClr val="tx1">
                      <a:lumMod val="65000"/>
                      <a:lumOff val="35000"/>
                    </a:schemeClr>
                  </a:solidFill>
                  <a:latin typeface="+mn-lt"/>
                  <a:ea typeface="+mn-ea"/>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2448"/>
        <c:crosses val="autoZero"/>
        <c:crossBetween val="midCat"/>
        <c:majorUnit val="1"/>
      </c:valAx>
      <c:valAx>
        <c:axId val="482222448"/>
        <c:scaling>
          <c:orientation val="minMax"/>
          <c:max val="5"/>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cap="all" baseline="0">
                    <a:solidFill>
                      <a:schemeClr val="tx1">
                        <a:lumMod val="65000"/>
                        <a:lumOff val="35000"/>
                      </a:schemeClr>
                    </a:solidFill>
                    <a:latin typeface="+mn-lt"/>
                    <a:ea typeface="+mn-ea"/>
                    <a:cs typeface="+mn-cs"/>
                  </a:defRPr>
                </a:pPr>
                <a:r>
                  <a:rPr lang="nb-NO" sz="1200" b="0" i="0" u="none" strike="noStrike" kern="1200" cap="all" baseline="0">
                    <a:solidFill>
                      <a:schemeClr val="tx1"/>
                    </a:solidFill>
                    <a:latin typeface="Source Sans Pro" panose="020B0503030403020204" pitchFamily="34" charset="0"/>
                    <a:ea typeface="Source Sans Pro" panose="020B0503030403020204" pitchFamily="34" charset="0"/>
                  </a:rPr>
                  <a:t>Ønsket STATUS </a:t>
                </a:r>
              </a:p>
              <a:p>
                <a:pPr>
                  <a:defRPr sz="1200"/>
                </a:pPr>
                <a:r>
                  <a:rPr lang="nb-NO" sz="1200" b="0" i="0" u="none" strike="noStrike" kern="1200" cap="all" baseline="0">
                    <a:solidFill>
                      <a:schemeClr val="tx1"/>
                    </a:solidFill>
                    <a:latin typeface="Source Sans Pro" panose="020B0503030403020204" pitchFamily="34" charset="0"/>
                    <a:ea typeface="Source Sans Pro" panose="020B0503030403020204" pitchFamily="34" charset="0"/>
                  </a:rPr>
                  <a:t>(ambisjon)</a:t>
                </a:r>
              </a:p>
            </c:rich>
          </c:tx>
          <c:overlay val="0"/>
          <c:spPr>
            <a:noFill/>
            <a:ln>
              <a:noFill/>
            </a:ln>
            <a:effectLst/>
          </c:spPr>
          <c:txPr>
            <a:bodyPr rot="-5400000" spcFirstLastPara="1" vertOverflow="ellipsis" vert="horz" wrap="square" anchor="ctr" anchorCtr="1"/>
            <a:lstStyle/>
            <a:p>
              <a:pPr>
                <a:defRPr sz="1200" b="0" i="0" u="none" strike="noStrike" kern="1200" cap="all" baseline="0">
                  <a:solidFill>
                    <a:schemeClr val="tx1">
                      <a:lumMod val="65000"/>
                      <a:lumOff val="35000"/>
                    </a:schemeClr>
                  </a:solidFill>
                  <a:latin typeface="+mn-lt"/>
                  <a:ea typeface="+mn-ea"/>
                  <a:cs typeface="+mn-cs"/>
                </a:defRPr>
              </a:pPr>
              <a:endParaRPr lang="nb-NO"/>
            </a:p>
          </c:txPr>
        </c:title>
        <c:numFmt formatCode="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nb-NO"/>
          </a:p>
        </c:txPr>
        <c:crossAx val="482223168"/>
        <c:crosses val="autoZero"/>
        <c:crossBetween val="midCat"/>
        <c:majorUnit val="1"/>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a:solidFill>
          <a:schemeClr val="tx1">
            <a:lumMod val="15000"/>
            <a:lumOff val="85000"/>
          </a:schemeClr>
        </a:solidFill>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19050" cap="rnd">
        <a:solidFill>
          <a:schemeClr val="phClr">
            <a:alpha val="60000"/>
          </a:schemeClr>
        </a:solidFill>
        <a:round/>
      </a:ln>
    </cs:spPr>
  </cs:dataPointLine>
  <cs:dataPointMarker>
    <cs:lnRef idx="0">
      <cs:styleClr val="auto"/>
    </cs:lnRef>
    <cs:fillRef idx="0">
      <cs:styleClr val="auto"/>
    </cs:fillRef>
    <cs:effectRef idx="0"/>
    <cs:fontRef idx="minor">
      <a:schemeClr val="dk1"/>
    </cs:fontRef>
    <cs:spPr>
      <a:solidFill>
        <a:schemeClr val="lt1"/>
      </a:solidFill>
      <a:ln w="38100">
        <a:solidFill>
          <a:schemeClr val="phClr">
            <a:alpha val="60000"/>
          </a:scheme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a:solidFill>
          <a:schemeClr val="tx1">
            <a:lumMod val="15000"/>
            <a:lumOff val="85000"/>
          </a:schemeClr>
        </a:solidFill>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a:solidFill>
          <a:schemeClr val="tx1">
            <a:lumMod val="25000"/>
            <a:lumOff val="75000"/>
          </a:schemeClr>
        </a:solidFill>
      </a:ln>
    </cs:spPr>
    <cs:defRPr sz="900" kern="1200" spc="20" baseline="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4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a:solidFill>
          <a:schemeClr val="tx1">
            <a:lumMod val="15000"/>
            <a:lumOff val="85000"/>
          </a:schemeClr>
        </a:solidFill>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19050" cap="rnd">
        <a:solidFill>
          <a:schemeClr val="phClr">
            <a:alpha val="60000"/>
          </a:schemeClr>
        </a:solidFill>
        <a:round/>
      </a:ln>
    </cs:spPr>
  </cs:dataPointLine>
  <cs:dataPointMarker>
    <cs:lnRef idx="0">
      <cs:styleClr val="auto"/>
    </cs:lnRef>
    <cs:fillRef idx="0">
      <cs:styleClr val="auto"/>
    </cs:fillRef>
    <cs:effectRef idx="0"/>
    <cs:fontRef idx="minor">
      <a:schemeClr val="dk1"/>
    </cs:fontRef>
    <cs:spPr>
      <a:solidFill>
        <a:schemeClr val="lt1"/>
      </a:solidFill>
      <a:ln w="38100">
        <a:solidFill>
          <a:schemeClr val="phClr">
            <a:alpha val="60000"/>
          </a:scheme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a:solidFill>
          <a:schemeClr val="tx1">
            <a:lumMod val="15000"/>
            <a:lumOff val="85000"/>
          </a:schemeClr>
        </a:solidFill>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a:solidFill>
          <a:schemeClr val="tx1">
            <a:lumMod val="25000"/>
            <a:lumOff val="75000"/>
          </a:schemeClr>
        </a:solidFill>
      </a:ln>
    </cs:spPr>
    <cs:defRPr sz="900" kern="1200" spc="20" baseline="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4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a:solidFill>
          <a:schemeClr val="tx1">
            <a:lumMod val="15000"/>
            <a:lumOff val="85000"/>
          </a:schemeClr>
        </a:solidFill>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19050" cap="rnd">
        <a:solidFill>
          <a:schemeClr val="phClr">
            <a:alpha val="60000"/>
          </a:schemeClr>
        </a:solidFill>
        <a:round/>
      </a:ln>
    </cs:spPr>
  </cs:dataPointLine>
  <cs:dataPointMarker>
    <cs:lnRef idx="0">
      <cs:styleClr val="auto"/>
    </cs:lnRef>
    <cs:fillRef idx="0">
      <cs:styleClr val="auto"/>
    </cs:fillRef>
    <cs:effectRef idx="0"/>
    <cs:fontRef idx="minor">
      <a:schemeClr val="dk1"/>
    </cs:fontRef>
    <cs:spPr>
      <a:solidFill>
        <a:schemeClr val="lt1"/>
      </a:solidFill>
      <a:ln w="38100">
        <a:solidFill>
          <a:schemeClr val="phClr">
            <a:alpha val="60000"/>
          </a:scheme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a:solidFill>
          <a:schemeClr val="tx1">
            <a:lumMod val="15000"/>
            <a:lumOff val="85000"/>
          </a:schemeClr>
        </a:solidFill>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a:solidFill>
          <a:schemeClr val="tx1">
            <a:lumMod val="25000"/>
            <a:lumOff val="75000"/>
          </a:schemeClr>
        </a:solidFill>
      </a:ln>
    </cs:spPr>
    <cs:defRPr sz="900" kern="1200" spc="20" baseline="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4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a:solidFill>
          <a:schemeClr val="tx1">
            <a:lumMod val="15000"/>
            <a:lumOff val="85000"/>
          </a:schemeClr>
        </a:solidFill>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19050" cap="rnd">
        <a:solidFill>
          <a:schemeClr val="phClr">
            <a:alpha val="60000"/>
          </a:schemeClr>
        </a:solidFill>
        <a:round/>
      </a:ln>
    </cs:spPr>
  </cs:dataPointLine>
  <cs:dataPointMarker>
    <cs:lnRef idx="0">
      <cs:styleClr val="auto"/>
    </cs:lnRef>
    <cs:fillRef idx="0">
      <cs:styleClr val="auto"/>
    </cs:fillRef>
    <cs:effectRef idx="0"/>
    <cs:fontRef idx="minor">
      <a:schemeClr val="dk1"/>
    </cs:fontRef>
    <cs:spPr>
      <a:solidFill>
        <a:schemeClr val="lt1"/>
      </a:solidFill>
      <a:ln w="38100">
        <a:solidFill>
          <a:schemeClr val="phClr">
            <a:alpha val="60000"/>
          </a:scheme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a:solidFill>
          <a:schemeClr val="tx1">
            <a:lumMod val="15000"/>
            <a:lumOff val="85000"/>
          </a:schemeClr>
        </a:solidFill>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a:solidFill>
          <a:schemeClr val="tx1">
            <a:lumMod val="25000"/>
            <a:lumOff val="75000"/>
          </a:schemeClr>
        </a:solidFill>
      </a:ln>
    </cs:spPr>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a:solidFill>
          <a:schemeClr val="tx1">
            <a:lumMod val="15000"/>
            <a:lumOff val="85000"/>
          </a:schemeClr>
        </a:solidFill>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19050" cap="rnd">
        <a:solidFill>
          <a:schemeClr val="phClr">
            <a:alpha val="60000"/>
          </a:schemeClr>
        </a:solidFill>
        <a:round/>
      </a:ln>
    </cs:spPr>
  </cs:dataPointLine>
  <cs:dataPointMarker>
    <cs:lnRef idx="0">
      <cs:styleClr val="auto"/>
    </cs:lnRef>
    <cs:fillRef idx="0">
      <cs:styleClr val="auto"/>
    </cs:fillRef>
    <cs:effectRef idx="0"/>
    <cs:fontRef idx="minor">
      <a:schemeClr val="dk1"/>
    </cs:fontRef>
    <cs:spPr>
      <a:solidFill>
        <a:schemeClr val="lt1"/>
      </a:solidFill>
      <a:ln w="38100">
        <a:solidFill>
          <a:schemeClr val="phClr">
            <a:alpha val="60000"/>
          </a:scheme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a:solidFill>
          <a:schemeClr val="tx1">
            <a:lumMod val="15000"/>
            <a:lumOff val="85000"/>
          </a:schemeClr>
        </a:solidFill>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a:solidFill>
          <a:schemeClr val="tx1">
            <a:lumMod val="25000"/>
            <a:lumOff val="75000"/>
          </a:schemeClr>
        </a:solidFill>
      </a:ln>
    </cs:spPr>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4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a:solidFill>
          <a:schemeClr val="tx1">
            <a:lumMod val="15000"/>
            <a:lumOff val="85000"/>
          </a:schemeClr>
        </a:solidFill>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19050" cap="rnd">
        <a:solidFill>
          <a:schemeClr val="phClr">
            <a:alpha val="60000"/>
          </a:schemeClr>
        </a:solidFill>
        <a:round/>
      </a:ln>
    </cs:spPr>
  </cs:dataPointLine>
  <cs:dataPointMarker>
    <cs:lnRef idx="0">
      <cs:styleClr val="auto"/>
    </cs:lnRef>
    <cs:fillRef idx="0">
      <cs:styleClr val="auto"/>
    </cs:fillRef>
    <cs:effectRef idx="0"/>
    <cs:fontRef idx="minor">
      <a:schemeClr val="dk1"/>
    </cs:fontRef>
    <cs:spPr>
      <a:solidFill>
        <a:schemeClr val="lt1"/>
      </a:solidFill>
      <a:ln w="38100">
        <a:solidFill>
          <a:schemeClr val="phClr">
            <a:alpha val="60000"/>
          </a:scheme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a:solidFill>
          <a:schemeClr val="tx1">
            <a:lumMod val="15000"/>
            <a:lumOff val="85000"/>
          </a:schemeClr>
        </a:solidFill>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a:solidFill>
          <a:schemeClr val="tx1">
            <a:lumMod val="25000"/>
            <a:lumOff val="75000"/>
          </a:schemeClr>
        </a:solidFill>
      </a:ln>
    </cs:spPr>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4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a:solidFill>
          <a:schemeClr val="tx1">
            <a:lumMod val="15000"/>
            <a:lumOff val="85000"/>
          </a:schemeClr>
        </a:solidFill>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19050" cap="rnd">
        <a:solidFill>
          <a:schemeClr val="phClr">
            <a:alpha val="60000"/>
          </a:schemeClr>
        </a:solidFill>
        <a:round/>
      </a:ln>
    </cs:spPr>
  </cs:dataPointLine>
  <cs:dataPointMarker>
    <cs:lnRef idx="0">
      <cs:styleClr val="auto"/>
    </cs:lnRef>
    <cs:fillRef idx="0">
      <cs:styleClr val="auto"/>
    </cs:fillRef>
    <cs:effectRef idx="0"/>
    <cs:fontRef idx="minor">
      <a:schemeClr val="dk1"/>
    </cs:fontRef>
    <cs:spPr>
      <a:solidFill>
        <a:schemeClr val="lt1"/>
      </a:solidFill>
      <a:ln w="38100">
        <a:solidFill>
          <a:schemeClr val="phClr">
            <a:alpha val="60000"/>
          </a:scheme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a:solidFill>
          <a:schemeClr val="tx1">
            <a:lumMod val="15000"/>
            <a:lumOff val="85000"/>
          </a:schemeClr>
        </a:solidFill>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a:solidFill>
          <a:schemeClr val="tx1">
            <a:lumMod val="25000"/>
            <a:lumOff val="75000"/>
          </a:schemeClr>
        </a:solidFill>
      </a:ln>
    </cs:spPr>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4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a:solidFill>
          <a:schemeClr val="tx1">
            <a:lumMod val="15000"/>
            <a:lumOff val="85000"/>
          </a:schemeClr>
        </a:solidFill>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19050" cap="rnd">
        <a:solidFill>
          <a:schemeClr val="phClr">
            <a:alpha val="60000"/>
          </a:schemeClr>
        </a:solidFill>
        <a:round/>
      </a:ln>
    </cs:spPr>
  </cs:dataPointLine>
  <cs:dataPointMarker>
    <cs:lnRef idx="0">
      <cs:styleClr val="auto"/>
    </cs:lnRef>
    <cs:fillRef idx="0">
      <cs:styleClr val="auto"/>
    </cs:fillRef>
    <cs:effectRef idx="0"/>
    <cs:fontRef idx="minor">
      <a:schemeClr val="dk1"/>
    </cs:fontRef>
    <cs:spPr>
      <a:solidFill>
        <a:schemeClr val="lt1"/>
      </a:solidFill>
      <a:ln w="38100">
        <a:solidFill>
          <a:schemeClr val="phClr">
            <a:alpha val="60000"/>
          </a:scheme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a:solidFill>
          <a:schemeClr val="tx1">
            <a:lumMod val="15000"/>
            <a:lumOff val="85000"/>
          </a:schemeClr>
        </a:solidFill>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a:solidFill>
          <a:schemeClr val="tx1">
            <a:lumMod val="25000"/>
            <a:lumOff val="75000"/>
          </a:schemeClr>
        </a:solidFill>
      </a:ln>
    </cs:spPr>
    <cs:defRPr sz="900" kern="1200" spc="20" baseline="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4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a:solidFill>
          <a:schemeClr val="tx1">
            <a:lumMod val="15000"/>
            <a:lumOff val="85000"/>
          </a:schemeClr>
        </a:solidFill>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19050" cap="rnd">
        <a:solidFill>
          <a:schemeClr val="phClr">
            <a:alpha val="60000"/>
          </a:schemeClr>
        </a:solidFill>
        <a:round/>
      </a:ln>
    </cs:spPr>
  </cs:dataPointLine>
  <cs:dataPointMarker>
    <cs:lnRef idx="0">
      <cs:styleClr val="auto"/>
    </cs:lnRef>
    <cs:fillRef idx="0">
      <cs:styleClr val="auto"/>
    </cs:fillRef>
    <cs:effectRef idx="0"/>
    <cs:fontRef idx="minor">
      <a:schemeClr val="dk1"/>
    </cs:fontRef>
    <cs:spPr>
      <a:solidFill>
        <a:schemeClr val="lt1"/>
      </a:solidFill>
      <a:ln w="38100">
        <a:solidFill>
          <a:schemeClr val="phClr">
            <a:alpha val="60000"/>
          </a:scheme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a:solidFill>
          <a:schemeClr val="tx1">
            <a:lumMod val="15000"/>
            <a:lumOff val="85000"/>
          </a:schemeClr>
        </a:solidFill>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a:solidFill>
          <a:schemeClr val="tx1">
            <a:lumMod val="25000"/>
            <a:lumOff val="75000"/>
          </a:schemeClr>
        </a:solidFill>
      </a:ln>
    </cs:spPr>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4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a:solidFill>
          <a:schemeClr val="tx1">
            <a:lumMod val="15000"/>
            <a:lumOff val="85000"/>
          </a:schemeClr>
        </a:solidFill>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19050" cap="rnd">
        <a:solidFill>
          <a:schemeClr val="phClr">
            <a:alpha val="60000"/>
          </a:schemeClr>
        </a:solidFill>
        <a:round/>
      </a:ln>
    </cs:spPr>
  </cs:dataPointLine>
  <cs:dataPointMarker>
    <cs:lnRef idx="0">
      <cs:styleClr val="auto"/>
    </cs:lnRef>
    <cs:fillRef idx="0">
      <cs:styleClr val="auto"/>
    </cs:fillRef>
    <cs:effectRef idx="0"/>
    <cs:fontRef idx="minor">
      <a:schemeClr val="dk1"/>
    </cs:fontRef>
    <cs:spPr>
      <a:solidFill>
        <a:schemeClr val="lt1"/>
      </a:solidFill>
      <a:ln w="38100">
        <a:solidFill>
          <a:schemeClr val="phClr">
            <a:alpha val="60000"/>
          </a:scheme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a:solidFill>
          <a:schemeClr val="tx1">
            <a:lumMod val="15000"/>
            <a:lumOff val="85000"/>
          </a:schemeClr>
        </a:solidFill>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a:solidFill>
          <a:schemeClr val="tx1">
            <a:lumMod val="25000"/>
            <a:lumOff val="75000"/>
          </a:schemeClr>
        </a:solidFill>
      </a:ln>
    </cs:spPr>
    <cs:defRPr sz="900" kern="1200" spc="20" baseline="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4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a:solidFill>
          <a:schemeClr val="tx1">
            <a:lumMod val="15000"/>
            <a:lumOff val="85000"/>
          </a:schemeClr>
        </a:solidFill>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19050" cap="rnd">
        <a:solidFill>
          <a:schemeClr val="phClr">
            <a:alpha val="60000"/>
          </a:schemeClr>
        </a:solidFill>
        <a:round/>
      </a:ln>
    </cs:spPr>
  </cs:dataPointLine>
  <cs:dataPointMarker>
    <cs:lnRef idx="0">
      <cs:styleClr val="auto"/>
    </cs:lnRef>
    <cs:fillRef idx="0">
      <cs:styleClr val="auto"/>
    </cs:fillRef>
    <cs:effectRef idx="0"/>
    <cs:fontRef idx="minor">
      <a:schemeClr val="dk1"/>
    </cs:fontRef>
    <cs:spPr>
      <a:solidFill>
        <a:schemeClr val="lt1"/>
      </a:solidFill>
      <a:ln w="38100">
        <a:solidFill>
          <a:schemeClr val="phClr">
            <a:alpha val="60000"/>
          </a:scheme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a:solidFill>
          <a:schemeClr val="tx1">
            <a:lumMod val="15000"/>
            <a:lumOff val="85000"/>
          </a:schemeClr>
        </a:solidFill>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a:solidFill>
          <a:schemeClr val="tx1">
            <a:lumMod val="25000"/>
            <a:lumOff val="75000"/>
          </a:schemeClr>
        </a:solidFill>
      </a:ln>
    </cs:spPr>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4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a:solidFill>
          <a:schemeClr val="tx1">
            <a:lumMod val="15000"/>
            <a:lumOff val="85000"/>
          </a:schemeClr>
        </a:solidFill>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19050" cap="rnd">
        <a:solidFill>
          <a:schemeClr val="phClr">
            <a:alpha val="60000"/>
          </a:schemeClr>
        </a:solidFill>
        <a:round/>
      </a:ln>
    </cs:spPr>
  </cs:dataPointLine>
  <cs:dataPointMarker>
    <cs:lnRef idx="0">
      <cs:styleClr val="auto"/>
    </cs:lnRef>
    <cs:fillRef idx="0">
      <cs:styleClr val="auto"/>
    </cs:fillRef>
    <cs:effectRef idx="0"/>
    <cs:fontRef idx="minor">
      <a:schemeClr val="dk1"/>
    </cs:fontRef>
    <cs:spPr>
      <a:solidFill>
        <a:schemeClr val="lt1"/>
      </a:solidFill>
      <a:ln w="38100">
        <a:solidFill>
          <a:schemeClr val="phClr">
            <a:alpha val="60000"/>
          </a:schemeClr>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a:solidFill>
          <a:schemeClr val="tx1">
            <a:lumMod val="15000"/>
            <a:lumOff val="85000"/>
          </a:schemeClr>
        </a:solidFill>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a:solidFill>
          <a:schemeClr val="tx1">
            <a:lumMod val="25000"/>
            <a:lumOff val="75000"/>
          </a:schemeClr>
        </a:solidFill>
      </a:ln>
    </cs:spPr>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1904</xdr:colOff>
      <xdr:row>3</xdr:row>
      <xdr:rowOff>29845</xdr:rowOff>
    </xdr:from>
    <xdr:to>
      <xdr:col>17</xdr:col>
      <xdr:colOff>753745</xdr:colOff>
      <xdr:row>80</xdr:row>
      <xdr:rowOff>173182</xdr:rowOff>
    </xdr:to>
    <xdr:sp macro="" textlink="">
      <xdr:nvSpPr>
        <xdr:cNvPr id="36" name="TekstSylinder 1">
          <a:extLst>
            <a:ext uri="{FF2B5EF4-FFF2-40B4-BE49-F238E27FC236}">
              <a16:creationId xmlns:a16="http://schemas.microsoft.com/office/drawing/2014/main" id="{F3DBDE20-45C4-475E-9A38-1CADF34E8352}"/>
            </a:ext>
          </a:extLst>
        </xdr:cNvPr>
        <xdr:cNvSpPr txBox="1"/>
      </xdr:nvSpPr>
      <xdr:spPr>
        <a:xfrm>
          <a:off x="253018" y="713913"/>
          <a:ext cx="13359477" cy="14145087"/>
        </a:xfrm>
        <a:prstGeom prst="rect">
          <a:avLst/>
        </a:prstGeom>
        <a:solidFill>
          <a:schemeClr val="lt1"/>
        </a:solidFill>
        <a:ln w="9525" cmpd="sng">
          <a:solidFill>
            <a:srgbClr val="009FE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400" b="1">
              <a:solidFill>
                <a:srgbClr val="012A4C"/>
              </a:solidFill>
              <a:effectLst/>
              <a:latin typeface="Source Serif Pro" panose="02040603050405020204" pitchFamily="18" charset="0"/>
              <a:ea typeface="Source Serif Pro" panose="02040603050405020204" pitchFamily="18" charset="0"/>
              <a:cs typeface="+mn-cs"/>
            </a:rPr>
            <a:t>Formålet med verktøyet</a:t>
          </a:r>
          <a:endParaRPr lang="nb-NO" sz="1100">
            <a:solidFill>
              <a:srgbClr val="012A4C"/>
            </a:solidFill>
            <a:latin typeface="Source Sans Pro" panose="020B0503030403020204" pitchFamily="34" charset="0"/>
          </a:endParaRPr>
        </a:p>
        <a:p>
          <a:r>
            <a:rPr lang="nb-NO" sz="1200">
              <a:latin typeface="Source Sans Pro" panose="020B0503030403020204" pitchFamily="34" charset="0"/>
              <a:ea typeface="Source Sans Pro" panose="020B0503030403020204" pitchFamily="34" charset="0"/>
            </a:rPr>
            <a:t>Formålet med verktøyet er å legge</a:t>
          </a:r>
          <a:r>
            <a:rPr lang="nb-NO" sz="1200" baseline="0">
              <a:latin typeface="Source Sans Pro" panose="020B0503030403020204" pitchFamily="34" charset="0"/>
              <a:ea typeface="Source Sans Pro" panose="020B0503030403020204" pitchFamily="34" charset="0"/>
            </a:rPr>
            <a:t> til rette for utvikling av anskaffelsesfunksjonen. </a:t>
          </a:r>
          <a:r>
            <a:rPr lang="nb-NO" sz="1200">
              <a:latin typeface="Source Sans Pro" panose="020B0503030403020204" pitchFamily="34" charset="0"/>
              <a:ea typeface="Source Sans Pro" panose="020B0503030403020204" pitchFamily="34" charset="0"/>
            </a:rPr>
            <a:t>Verktøyet benyttes til å vurdere virksomhetens </a:t>
          </a:r>
          <a:r>
            <a:rPr lang="nb-NO" sz="1200" b="1">
              <a:latin typeface="Source Sans Pro" panose="020B0503030403020204" pitchFamily="34" charset="0"/>
              <a:ea typeface="Source Sans Pro" panose="020B0503030403020204" pitchFamily="34" charset="0"/>
            </a:rPr>
            <a:t>status</a:t>
          </a:r>
          <a:r>
            <a:rPr lang="nb-NO" sz="1200" b="1" baseline="0">
              <a:latin typeface="Source Sans Pro" panose="020B0503030403020204" pitchFamily="34" charset="0"/>
              <a:ea typeface="Source Sans Pro" panose="020B0503030403020204" pitchFamily="34" charset="0"/>
            </a:rPr>
            <a:t> nå</a:t>
          </a:r>
          <a:r>
            <a:rPr lang="nb-NO" sz="1200">
              <a:latin typeface="Source Sans Pro" panose="020B0503030403020204" pitchFamily="34" charset="0"/>
              <a:ea typeface="Source Sans Pro" panose="020B0503030403020204" pitchFamily="34" charset="0"/>
            </a:rPr>
            <a:t> på anskaffelsesområdet. I tillegg kan du</a:t>
          </a:r>
          <a:r>
            <a:rPr lang="nb-NO" sz="1200" baseline="0">
              <a:latin typeface="Source Sans Pro" panose="020B0503030403020204" pitchFamily="34" charset="0"/>
              <a:ea typeface="Source Sans Pro" panose="020B0503030403020204" pitchFamily="34" charset="0"/>
            </a:rPr>
            <a:t> legge inn </a:t>
          </a:r>
          <a:r>
            <a:rPr lang="nb-NO" sz="1200" b="1" baseline="0">
              <a:latin typeface="Source Sans Pro" panose="020B0503030403020204" pitchFamily="34" charset="0"/>
              <a:ea typeface="Source Sans Pro" panose="020B0503030403020204" pitchFamily="34" charset="0"/>
            </a:rPr>
            <a:t>ønsket status</a:t>
          </a:r>
          <a:r>
            <a:rPr lang="nb-NO" sz="1200" baseline="0">
              <a:latin typeface="Source Sans Pro" panose="020B0503030403020204" pitchFamily="34" charset="0"/>
              <a:ea typeface="Source Sans Pro" panose="020B0503030403020204" pitchFamily="34" charset="0"/>
            </a:rPr>
            <a:t>. Ved å sammenligne de to identifiserer du viktig fo</a:t>
          </a:r>
          <a:r>
            <a:rPr lang="nb-NO" sz="1200" b="0">
              <a:solidFill>
                <a:schemeClr val="dk1"/>
              </a:solidFill>
              <a:effectLst/>
              <a:latin typeface="Source Sans Pro" panose="020B0503030403020204" pitchFamily="34" charset="0"/>
              <a:ea typeface="Source Sans Pro" panose="020B0503030403020204" pitchFamily="34" charset="0"/>
              <a:cs typeface="+mn-cs"/>
            </a:rPr>
            <a:t>rbedringspotensial. </a:t>
          </a:r>
          <a:r>
            <a:rPr lang="nb-NO" sz="1200" b="0" baseline="0">
              <a:latin typeface="Source Sans Pro" panose="020B0503030403020204" pitchFamily="34" charset="0"/>
              <a:ea typeface="Source Sans Pro" panose="020B0503030403020204" pitchFamily="34" charset="0"/>
            </a:rPr>
            <a:t>Resultatene fra evalueringen </a:t>
          </a:r>
          <a:r>
            <a:rPr lang="nb-NO" sz="1200" b="0">
              <a:latin typeface="Source Sans Pro" panose="020B0503030403020204" pitchFamily="34" charset="0"/>
              <a:ea typeface="Source Sans Pro" panose="020B0503030403020204" pitchFamily="34" charset="0"/>
            </a:rPr>
            <a:t>gir et grunnlag for å lage og </a:t>
          </a:r>
          <a:r>
            <a:rPr lang="nb-NO" sz="1200" b="0" baseline="0">
              <a:latin typeface="Source Sans Pro" panose="020B0503030403020204" pitchFamily="34" charset="0"/>
              <a:ea typeface="Source Sans Pro" panose="020B0503030403020204" pitchFamily="34" charset="0"/>
            </a:rPr>
            <a:t>prioritere tiltak</a:t>
          </a:r>
          <a:r>
            <a:rPr lang="nb-NO" sz="1200" b="0">
              <a:latin typeface="Source Sans Pro" panose="020B0503030403020204" pitchFamily="34" charset="0"/>
              <a:ea typeface="Source Sans Pro" panose="020B0503030403020204" pitchFamily="34" charset="0"/>
            </a:rPr>
            <a:t>. </a:t>
          </a:r>
          <a:endParaRPr lang="nb-NO" sz="1200" b="0" baseline="0">
            <a:latin typeface="Source Sans Pro" panose="020B0503030403020204" pitchFamily="34" charset="0"/>
            <a:ea typeface="Source Sans Pro" panose="020B0503030403020204" pitchFamily="34" charset="0"/>
          </a:endParaRPr>
        </a:p>
        <a:p>
          <a:endParaRPr lang="nb-NO" sz="1100">
            <a:latin typeface="Source Sans Pro" panose="020B0503030403020204" pitchFamily="34" charset="0"/>
            <a:ea typeface="Source Sans Pro" panose="020B0503030403020204" pitchFamily="34" charset="0"/>
          </a:endParaRPr>
        </a:p>
        <a:p>
          <a:r>
            <a:rPr lang="nb-NO" sz="1200" b="1">
              <a:solidFill>
                <a:srgbClr val="012A4C"/>
              </a:solidFill>
              <a:latin typeface="Source Sans Pro" panose="020B0503030403020204" pitchFamily="34" charset="0"/>
              <a:ea typeface="Source Sans Pro" panose="020B0503030403020204" pitchFamily="34" charset="0"/>
            </a:rPr>
            <a:t>Evalueringsverktøyet kan brukes i ulike situasjoner</a:t>
          </a:r>
          <a:endParaRPr lang="nb-NO" sz="1200">
            <a:latin typeface="Source Sans Pro" panose="020B0503030403020204" pitchFamily="34" charset="0"/>
            <a:ea typeface="Source Sans Pro" panose="020B0503030403020204" pitchFamily="34" charset="0"/>
          </a:endParaRPr>
        </a:p>
        <a:p>
          <a:pPr marL="171450" indent="-171450">
            <a:buFont typeface="Arial" panose="020B0604020202020204" pitchFamily="34" charset="0"/>
            <a:buChar char="•"/>
          </a:pPr>
          <a:r>
            <a:rPr lang="nb-NO" sz="1200">
              <a:latin typeface="Source Sans Pro" panose="020B0503030403020204" pitchFamily="34" charset="0"/>
              <a:ea typeface="Source Sans Pro" panose="020B0503030403020204" pitchFamily="34" charset="0"/>
            </a:rPr>
            <a:t>I forbindelse med arbeid med anskaffelsesstrategi,</a:t>
          </a:r>
          <a:r>
            <a:rPr lang="nb-NO" sz="1200" baseline="0">
              <a:latin typeface="Source Sans Pro" panose="020B0503030403020204" pitchFamily="34" charset="0"/>
              <a:ea typeface="Source Sans Pro" panose="020B0503030403020204" pitchFamily="34" charset="0"/>
            </a:rPr>
            <a:t> som en del av kartlegging av </a:t>
          </a:r>
          <a:r>
            <a:rPr lang="nb-NO" sz="1200">
              <a:latin typeface="Source Sans Pro" panose="020B0503030403020204" pitchFamily="34" charset="0"/>
              <a:ea typeface="Source Sans Pro" panose="020B0503030403020204" pitchFamily="34" charset="0"/>
            </a:rPr>
            <a:t>nå-situasjonen for hele anskaffelsesfunksjonen</a:t>
          </a:r>
        </a:p>
        <a:p>
          <a:pPr marL="171450" indent="-171450">
            <a:buFont typeface="Arial" panose="020B0604020202020204" pitchFamily="34" charset="0"/>
            <a:buChar char="•"/>
          </a:pPr>
          <a:r>
            <a:rPr lang="nb-NO" sz="1200">
              <a:latin typeface="Source Sans Pro" panose="020B0503030403020204" pitchFamily="34" charset="0"/>
              <a:ea typeface="Source Sans Pro" panose="020B0503030403020204" pitchFamily="34" charset="0"/>
            </a:rPr>
            <a:t>For</a:t>
          </a:r>
          <a:r>
            <a:rPr lang="nb-NO" sz="1200" baseline="0">
              <a:latin typeface="Source Sans Pro" panose="020B0503030403020204" pitchFamily="34" charset="0"/>
              <a:ea typeface="Source Sans Pro" panose="020B0503030403020204" pitchFamily="34" charset="0"/>
            </a:rPr>
            <a:t> kartlegging av deler av anskaffelsesfunksjonen med særlig fokus</a:t>
          </a:r>
          <a:endParaRPr lang="nb-NO" sz="1200">
            <a:latin typeface="Source Sans Pro" panose="020B0503030403020204" pitchFamily="34" charset="0"/>
            <a:ea typeface="Source Sans Pro" panose="020B0503030403020204" pitchFamily="34" charset="0"/>
          </a:endParaRPr>
        </a:p>
        <a:p>
          <a:pPr marL="171450" indent="-171450">
            <a:buFont typeface="Arial" panose="020B0604020202020204" pitchFamily="34" charset="0"/>
            <a:buChar char="•"/>
          </a:pPr>
          <a:r>
            <a:rPr lang="nb-NO" sz="1200">
              <a:latin typeface="Source Sans Pro" panose="020B0503030403020204" pitchFamily="34" charset="0"/>
              <a:ea typeface="Source Sans Pro" panose="020B0503030403020204" pitchFamily="34" charset="0"/>
            </a:rPr>
            <a:t>Som grunnlag for å prioritere tiltak</a:t>
          </a:r>
        </a:p>
        <a:p>
          <a:pPr marL="171450" indent="-171450">
            <a:buFont typeface="Arial" panose="020B0604020202020204" pitchFamily="34" charset="0"/>
            <a:buChar char="•"/>
          </a:pPr>
          <a:r>
            <a:rPr lang="nb-NO" sz="1200">
              <a:latin typeface="Source Sans Pro" panose="020B0503030403020204" pitchFamily="34" charset="0"/>
              <a:ea typeface="Source Sans Pro" panose="020B0503030403020204" pitchFamily="34" charset="0"/>
            </a:rPr>
            <a:t>For å måle utvikling ved å sammenligne resultater utover tid</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0" baseline="0">
            <a:solidFill>
              <a:srgbClr val="002060"/>
            </a:solidFill>
            <a:effectLst/>
            <a:latin typeface="Source Sans Pro" panose="020B0503030403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400" b="1" baseline="0">
              <a:solidFill>
                <a:srgbClr val="012A4C"/>
              </a:solidFill>
              <a:effectLst/>
              <a:latin typeface="Source Serif Pro" panose="02040603050405020204" pitchFamily="18" charset="0"/>
              <a:ea typeface="Source Serif Pro" panose="02040603050405020204" pitchFamily="18" charset="0"/>
              <a:cs typeface="+mn-cs"/>
            </a:rPr>
            <a:t>Oppbygging av verktøyet</a:t>
          </a:r>
        </a:p>
        <a:p>
          <a:endParaRPr lang="nb-NO" b="1">
            <a:solidFill>
              <a:srgbClr val="012A4C"/>
            </a:solidFill>
            <a:effectLst/>
            <a:latin typeface="Source Sans Pro" panose="020B0503030403020204" pitchFamily="34" charset="0"/>
          </a:endParaRPr>
        </a:p>
        <a:p>
          <a:r>
            <a:rPr lang="nb-NO" sz="1200" b="1">
              <a:solidFill>
                <a:srgbClr val="012A4C"/>
              </a:solidFill>
              <a:effectLst/>
              <a:latin typeface="Source Sans Pro" panose="020B0503030403020204" pitchFamily="34" charset="0"/>
              <a:ea typeface="Source Sans Pro" panose="020B0503030403020204" pitchFamily="34" charset="0"/>
            </a:rPr>
            <a:t>Dimensjoner</a:t>
          </a:r>
        </a:p>
        <a:p>
          <a:r>
            <a:rPr lang="nb-NO" sz="1200" b="0">
              <a:effectLst/>
              <a:latin typeface="Source Sans Pro" panose="020B0503030403020204" pitchFamily="34" charset="0"/>
              <a:ea typeface="Source Sans Pro" panose="020B0503030403020204" pitchFamily="34" charset="0"/>
            </a:rPr>
            <a:t>Verktøyet</a:t>
          </a:r>
          <a:r>
            <a:rPr lang="nb-NO" sz="1200" b="0" baseline="0">
              <a:effectLst/>
              <a:latin typeface="Source Sans Pro" panose="020B0503030403020204" pitchFamily="34" charset="0"/>
              <a:ea typeface="Source Sans Pro" panose="020B0503030403020204" pitchFamily="34" charset="0"/>
            </a:rPr>
            <a:t> består av syv dimensjoner, som til sammen gir en overordnet beskrivelse av anskaffelsesfunksjonen: </a:t>
          </a:r>
          <a:endParaRPr lang="nb-NO" sz="1200" b="0">
            <a:effectLst/>
            <a:latin typeface="Source Sans Pro" panose="020B0503030403020204" pitchFamily="34" charset="0"/>
            <a:ea typeface="Source Sans Pro" panose="020B0503030403020204" pitchFamily="34" charset="0"/>
          </a:endParaRPr>
        </a:p>
        <a:p>
          <a:pPr marL="171450" indent="-171450">
            <a:buFont typeface="Arial" panose="020B0604020202020204" pitchFamily="34" charset="0"/>
            <a:buChar char="•"/>
          </a:pPr>
          <a:r>
            <a:rPr lang="nb-NO" sz="1200" b="0">
              <a:effectLst/>
              <a:latin typeface="Source Sans Pro" panose="020B0503030403020204" pitchFamily="34" charset="0"/>
              <a:ea typeface="Source Sans Pro" panose="020B0503030403020204" pitchFamily="34" charset="0"/>
            </a:rPr>
            <a:t>Styring, ledelse og organisering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nb-NO" sz="1200" b="0">
              <a:solidFill>
                <a:schemeClr val="dk1"/>
              </a:solidFill>
              <a:effectLst/>
              <a:latin typeface="Source Sans Pro" panose="020B0503030403020204" pitchFamily="34" charset="0"/>
              <a:ea typeface="Source Sans Pro" panose="020B0503030403020204" pitchFamily="34" charset="0"/>
              <a:cs typeface="+mn-cs"/>
            </a:rPr>
            <a:t>Kompetanse </a:t>
          </a:r>
          <a:endParaRPr lang="nb-NO" sz="1200" b="0">
            <a:effectLst/>
            <a:latin typeface="Source Sans Pro" panose="020B0503030403020204" pitchFamily="34" charset="0"/>
            <a:ea typeface="Source Sans Pro" panose="020B0503030403020204" pitchFamily="34" charset="0"/>
          </a:endParaRPr>
        </a:p>
        <a:p>
          <a:pPr marL="171450" indent="-171450">
            <a:buFont typeface="Arial" panose="020B0604020202020204" pitchFamily="34" charset="0"/>
            <a:buChar char="•"/>
          </a:pPr>
          <a:r>
            <a:rPr lang="nb-NO" sz="1200" b="0">
              <a:effectLst/>
              <a:latin typeface="Source Sans Pro" panose="020B0503030403020204" pitchFamily="34" charset="0"/>
              <a:ea typeface="Source Sans Pro" panose="020B0503030403020204" pitchFamily="34" charset="0"/>
            </a:rPr>
            <a:t>Bærekraft </a:t>
          </a:r>
        </a:p>
        <a:p>
          <a:pPr marL="171450" indent="-171450">
            <a:buFont typeface="Arial" panose="020B0604020202020204" pitchFamily="34" charset="0"/>
            <a:buChar char="•"/>
          </a:pPr>
          <a:r>
            <a:rPr lang="nb-NO" sz="1200" b="0">
              <a:effectLst/>
              <a:latin typeface="Source Sans Pro" panose="020B0503030403020204" pitchFamily="34" charset="0"/>
              <a:ea typeface="Source Sans Pro" panose="020B0503030403020204" pitchFamily="34" charset="0"/>
            </a:rPr>
            <a:t>Innovasjon og leverandørutvikling </a:t>
          </a:r>
        </a:p>
        <a:p>
          <a:pPr marL="171450" indent="-171450">
            <a:buFont typeface="Arial" panose="020B0604020202020204" pitchFamily="34" charset="0"/>
            <a:buChar char="•"/>
          </a:pPr>
          <a:r>
            <a:rPr lang="nb-NO" sz="1200" b="0">
              <a:effectLst/>
              <a:latin typeface="Source Sans Pro" panose="020B0503030403020204" pitchFamily="34" charset="0"/>
              <a:ea typeface="Source Sans Pro" panose="020B0503030403020204" pitchFamily="34" charset="0"/>
            </a:rPr>
            <a:t>Digitalisering </a:t>
          </a:r>
        </a:p>
        <a:p>
          <a:pPr marL="171450" indent="-171450">
            <a:buFont typeface="Arial" panose="020B0604020202020204" pitchFamily="34" charset="0"/>
            <a:buChar char="•"/>
          </a:pPr>
          <a:r>
            <a:rPr lang="nb-NO" sz="1200" b="0">
              <a:effectLst/>
              <a:latin typeface="Source Sans Pro" panose="020B0503030403020204" pitchFamily="34" charset="0"/>
              <a:ea typeface="Source Sans Pro" panose="020B0503030403020204" pitchFamily="34" charset="0"/>
            </a:rPr>
            <a:t>Prosesseffektivisering</a:t>
          </a:r>
        </a:p>
        <a:p>
          <a:pPr marL="171450" indent="-171450">
            <a:buFont typeface="Arial" panose="020B0604020202020204" pitchFamily="34" charset="0"/>
            <a:buChar char="•"/>
          </a:pPr>
          <a:r>
            <a:rPr lang="nb-NO" sz="1200" b="0">
              <a:effectLst/>
              <a:latin typeface="Source Sans Pro" panose="020B0503030403020204" pitchFamily="34" charset="0"/>
              <a:ea typeface="Source Sans Pro" panose="020B0503030403020204" pitchFamily="34" charset="0"/>
            </a:rPr>
            <a:t>Kostnadsbesparelser </a:t>
          </a:r>
        </a:p>
        <a:p>
          <a:endParaRPr lang="nb-NO" sz="1200" b="0">
            <a:effectLst/>
            <a:latin typeface="Source Sans Pro" panose="020B0503030403020204" pitchFamily="34" charset="0"/>
            <a:ea typeface="Source Sans Pro" panose="020B0503030403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rgbClr val="012A4C"/>
              </a:solidFill>
              <a:effectLst/>
              <a:uLnTx/>
              <a:uFillTx/>
              <a:latin typeface="Source Sans Pro" panose="020B0503030403020204" pitchFamily="34" charset="0"/>
              <a:ea typeface="Source Sans Pro" panose="020B0503030403020204" pitchFamily="34" charset="0"/>
              <a:cs typeface="+mn-cs"/>
            </a:rPr>
            <a:t>Ordliste</a:t>
          </a:r>
          <a:r>
            <a:rPr lang="nb-NO" sz="1200" b="1">
              <a:solidFill>
                <a:srgbClr val="012A4C"/>
              </a:solidFill>
              <a:effectLst/>
              <a:latin typeface="Source Sans Pro" panose="020B0503030403020204" pitchFamily="34" charset="0"/>
              <a:ea typeface="Source Sans Pro" panose="020B0503030403020204" pitchFamily="34" charset="0"/>
            </a:rPr>
            <a:t> </a:t>
          </a:r>
        </a:p>
        <a:p>
          <a:r>
            <a:rPr lang="nb-NO" sz="1200" b="0">
              <a:effectLst/>
              <a:latin typeface="Source Sans Pro" panose="020B0503030403020204" pitchFamily="34" charset="0"/>
              <a:ea typeface="Source Sans Pro" panose="020B0503030403020204" pitchFamily="34" charset="0"/>
            </a:rPr>
            <a:t>Ordlisten beskriver faguttrykk</a:t>
          </a:r>
          <a:r>
            <a:rPr lang="nb-NO" sz="1200" b="0" baseline="0">
              <a:effectLst/>
              <a:latin typeface="Source Sans Pro" panose="020B0503030403020204" pitchFamily="34" charset="0"/>
              <a:ea typeface="Source Sans Pro" panose="020B0503030403020204" pitchFamily="34" charset="0"/>
            </a:rPr>
            <a:t> brukt i verktøyet.</a:t>
          </a:r>
        </a:p>
        <a:p>
          <a:endParaRPr lang="nb-NO" sz="1200" b="0">
            <a:effectLst/>
            <a:latin typeface="Source Sans Pro" panose="020B0503030403020204" pitchFamily="34" charset="0"/>
            <a:ea typeface="Source Sans Pro" panose="020B0503030403020204" pitchFamily="34" charset="0"/>
          </a:endParaRPr>
        </a:p>
        <a:p>
          <a:r>
            <a:rPr lang="nb-NO" sz="1200" b="1">
              <a:solidFill>
                <a:srgbClr val="002060"/>
              </a:solidFill>
              <a:effectLst/>
              <a:latin typeface="Source Sans Pro" panose="020B0503030403020204" pitchFamily="34" charset="0"/>
              <a:ea typeface="Source Sans Pro" panose="020B0503030403020204" pitchFamily="34" charset="0"/>
            </a:rPr>
            <a:t>KPIer</a:t>
          </a:r>
          <a:r>
            <a:rPr lang="nb-NO" sz="1200" b="1" baseline="0">
              <a:solidFill>
                <a:srgbClr val="002060"/>
              </a:solidFill>
              <a:effectLst/>
              <a:latin typeface="Source Sans Pro" panose="020B0503030403020204" pitchFamily="34" charset="0"/>
              <a:ea typeface="Source Sans Pro" panose="020B0503030403020204" pitchFamily="34" charset="0"/>
            </a:rPr>
            <a:t> </a:t>
          </a:r>
        </a:p>
        <a:p>
          <a:r>
            <a:rPr lang="nb-NO" sz="1200" b="0" baseline="0">
              <a:effectLst/>
              <a:latin typeface="Source Sans Pro" panose="020B0503030403020204" pitchFamily="34" charset="0"/>
              <a:ea typeface="Source Sans Pro" panose="020B0503030403020204" pitchFamily="34" charset="0"/>
            </a:rPr>
            <a:t>Hver dimensjon har et sett </a:t>
          </a:r>
          <a:r>
            <a:rPr lang="nb-NO" sz="1200" b="0" baseline="0">
              <a:solidFill>
                <a:schemeClr val="dk1"/>
              </a:solidFill>
              <a:effectLst/>
              <a:latin typeface="Source Sans Pro" panose="020B0503030403020204" pitchFamily="34" charset="0"/>
              <a:ea typeface="Source Sans Pro" panose="020B0503030403020204" pitchFamily="34" charset="0"/>
              <a:cs typeface="+mn-cs"/>
            </a:rPr>
            <a:t>hovedytelsesindikator (</a:t>
          </a:r>
          <a:r>
            <a:rPr lang="nb-NO" sz="1200" b="0" baseline="0">
              <a:effectLst/>
              <a:latin typeface="Source Sans Pro" panose="020B0503030403020204" pitchFamily="34" charset="0"/>
              <a:ea typeface="Source Sans Pro" panose="020B0503030403020204" pitchFamily="34" charset="0"/>
            </a:rPr>
            <a:t>KPIer). KPIene består av flere ytelsesindikatorer (PIer). Hver PI er knyttet til en påstand, og gjennomsnittsscoren for disse påstandene utgjør den samlede scoren for KPIen. </a:t>
          </a:r>
        </a:p>
        <a:p>
          <a:endParaRPr lang="nb-NO" sz="1200" b="0" baseline="0">
            <a:effectLst/>
            <a:latin typeface="Source Sans Pro" panose="020B0503030403020204" pitchFamily="34" charset="0"/>
            <a:ea typeface="Source Sans Pro" panose="020B0503030403020204" pitchFamily="34" charset="0"/>
          </a:endParaRPr>
        </a:p>
        <a:p>
          <a:r>
            <a:rPr lang="nb-NO" sz="1200" b="1">
              <a:solidFill>
                <a:srgbClr val="012A4C"/>
              </a:solidFill>
              <a:effectLst/>
              <a:latin typeface="Source Sans Pro" panose="020B0503030403020204" pitchFamily="34" charset="0"/>
              <a:ea typeface="Source Sans Pro" panose="020B0503030403020204" pitchFamily="34" charset="0"/>
            </a:rPr>
            <a:t>Beskrivelse av god praksis</a:t>
          </a:r>
        </a:p>
        <a:p>
          <a:r>
            <a:rPr lang="nb-NO" sz="1200">
              <a:effectLst/>
              <a:latin typeface="Source Sans Pro" panose="020B0503030403020204" pitchFamily="34" charset="0"/>
              <a:ea typeface="Source Sans Pro" panose="020B0503030403020204" pitchFamily="34" charset="0"/>
            </a:rPr>
            <a:t>Verktøyet</a:t>
          </a:r>
          <a:r>
            <a:rPr lang="nb-NO" sz="1200" baseline="0">
              <a:effectLst/>
              <a:latin typeface="Source Sans Pro" panose="020B0503030403020204" pitchFamily="34" charset="0"/>
              <a:ea typeface="Source Sans Pro" panose="020B0503030403020204" pitchFamily="34" charset="0"/>
            </a:rPr>
            <a:t> har med en beskrivelse av god praksis for </a:t>
          </a:r>
          <a:r>
            <a:rPr lang="nb-NO" sz="1200" baseline="0">
              <a:solidFill>
                <a:sysClr val="windowText" lastClr="000000"/>
              </a:solidFill>
              <a:effectLst/>
              <a:latin typeface="Source Sans Pro" panose="020B0503030403020204" pitchFamily="34" charset="0"/>
              <a:ea typeface="Source Sans Pro" panose="020B0503030403020204" pitchFamily="34" charset="0"/>
            </a:rPr>
            <a:t>hver Pl (i noen tilfeller for flere PIer samlet). </a:t>
          </a:r>
          <a:r>
            <a:rPr lang="nb-NO" sz="1200">
              <a:effectLst/>
              <a:latin typeface="Source Sans Pro" panose="020B0503030403020204" pitchFamily="34" charset="0"/>
              <a:ea typeface="Source Sans Pro" panose="020B0503030403020204" pitchFamily="34" charset="0"/>
            </a:rPr>
            <a:t>Dette er gjort for at den enkelte virksomhet skal slippe å selv definere hva dimensjonene omfatter, og </a:t>
          </a:r>
          <a:r>
            <a:rPr lang="nb-NO" sz="1200">
              <a:solidFill>
                <a:sysClr val="windowText" lastClr="000000"/>
              </a:solidFill>
              <a:effectLst/>
              <a:latin typeface="Source Sans Pro" panose="020B0503030403020204" pitchFamily="34" charset="0"/>
              <a:ea typeface="Source Sans Pro" panose="020B0503030403020204" pitchFamily="34" charset="0"/>
            </a:rPr>
            <a:t>for å sette det i sammenheng med hva DFØ mener er viktige fokusområder innenfor</a:t>
          </a:r>
          <a:r>
            <a:rPr lang="nb-NO" sz="1200" baseline="0">
              <a:solidFill>
                <a:sysClr val="windowText" lastClr="000000"/>
              </a:solidFill>
              <a:effectLst/>
              <a:latin typeface="Source Sans Pro" panose="020B0503030403020204" pitchFamily="34" charset="0"/>
              <a:ea typeface="Source Sans Pro" panose="020B0503030403020204" pitchFamily="34" charset="0"/>
            </a:rPr>
            <a:t> </a:t>
          </a:r>
          <a:r>
            <a:rPr lang="nb-NO" sz="1200">
              <a:solidFill>
                <a:sysClr val="windowText" lastClr="000000"/>
              </a:solidFill>
              <a:effectLst/>
              <a:latin typeface="Source Sans Pro" panose="020B0503030403020204" pitchFamily="34" charset="0"/>
              <a:ea typeface="Source Sans Pro" panose="020B0503030403020204" pitchFamily="34" charset="0"/>
            </a:rPr>
            <a:t>anskaffelser. Beskrivelsene av god praksis er utarbeidet med bakgrunn i spørsmålsbatteriet brukt i rapporten Benchmark 2023: Benchmarking av anskaffelsesfunksjonen i statelige virksomheter, Anskaffelsesundersøkelsen, DFØs </a:t>
          </a:r>
          <a:r>
            <a:rPr lang="nb-NO" sz="1200" baseline="0">
              <a:solidFill>
                <a:sysClr val="windowText" lastClr="000000"/>
              </a:solidFill>
              <a:effectLst/>
              <a:latin typeface="Source Sans Pro" panose="020B0503030403020204" pitchFamily="34" charset="0"/>
              <a:ea typeface="Source Sans Pro" panose="020B0503030403020204" pitchFamily="34" charset="0"/>
            </a:rPr>
            <a:t>rapport Fra støtte til strategisk premissgiver: om utvikling og organisering av anskaffelsesfunksjonen (2020),</a:t>
          </a:r>
          <a:r>
            <a:rPr lang="nb-NO" sz="1200">
              <a:solidFill>
                <a:sysClr val="windowText" lastClr="000000"/>
              </a:solidFill>
              <a:effectLst/>
              <a:latin typeface="Source Sans Pro" panose="020B0503030403020204" pitchFamily="34" charset="0"/>
              <a:ea typeface="Source Sans Pro" panose="020B0503030403020204" pitchFamily="34" charset="0"/>
            </a:rPr>
            <a:t> samt anskaffelsesregelverket, stortingsmeldinger og veiledninger utarbeidet av departementene. </a:t>
          </a:r>
          <a:r>
            <a:rPr lang="nb-NO" sz="1200">
              <a:effectLst/>
              <a:latin typeface="Source Sans Pro" panose="020B0503030403020204" pitchFamily="34" charset="0"/>
              <a:ea typeface="Source Sans Pro" panose="020B0503030403020204" pitchFamily="34" charset="0"/>
            </a:rPr>
            <a:t>Beskrivelsene er ment som guide for å sette egen score, og ikke som en fasit for hvordan praksis</a:t>
          </a:r>
          <a:r>
            <a:rPr lang="nb-NO" sz="1200" baseline="0">
              <a:effectLst/>
              <a:latin typeface="Source Sans Pro" panose="020B0503030403020204" pitchFamily="34" charset="0"/>
              <a:ea typeface="Source Sans Pro" panose="020B0503030403020204" pitchFamily="34" charset="0"/>
            </a:rPr>
            <a:t> bør være i alle virksomheter. Bruk gjerne svaralternativet "ikke relevant"</a:t>
          </a:r>
          <a:r>
            <a:rPr lang="nb-NO" sz="1200">
              <a:effectLst/>
              <a:latin typeface="Source Sans Pro" panose="020B0503030403020204" pitchFamily="34" charset="0"/>
              <a:ea typeface="Source Sans Pro" panose="020B0503030403020204" pitchFamily="34" charset="0"/>
            </a:rPr>
            <a:t>. Dersom virksomheten har flere forhold dere ønsker å legge til under de ulike dimensjonene, står dere fritt til å gjøre det, slik at alle virksomhetens egen </a:t>
          </a:r>
          <a:r>
            <a:rPr lang="nb-NO" sz="1200">
              <a:solidFill>
                <a:schemeClr val="dk1"/>
              </a:solidFill>
              <a:effectLst/>
              <a:latin typeface="Source Sans Pro" panose="020B0503030403020204" pitchFamily="34" charset="0"/>
              <a:ea typeface="Source Sans Pro" panose="020B0503030403020204" pitchFamily="34" charset="0"/>
              <a:cs typeface="+mn-cs"/>
            </a:rPr>
            <a:t>ambisjoner og prioriteringer blir fanget opp</a:t>
          </a:r>
          <a:r>
            <a:rPr lang="nb-NO" sz="1200">
              <a:effectLst/>
              <a:latin typeface="Source Sans Pro" panose="020B0503030403020204" pitchFamily="34" charset="0"/>
              <a:ea typeface="Source Sans Pro" panose="020B0503030403020204" pitchFamily="34" charset="0"/>
            </a:rPr>
            <a:t>. </a:t>
          </a:r>
          <a:r>
            <a:rPr lang="nb-NO" sz="1200" baseline="0">
              <a:solidFill>
                <a:schemeClr val="dk1"/>
              </a:solidFill>
              <a:effectLst/>
              <a:latin typeface="Source Sans Pro" panose="020B0503030403020204" pitchFamily="34" charset="0"/>
              <a:ea typeface="Source Sans Pro" panose="020B0503030403020204" pitchFamily="34" charset="0"/>
              <a:cs typeface="+mn-cs"/>
            </a:rPr>
            <a:t> </a:t>
          </a:r>
        </a:p>
        <a:p>
          <a:endParaRPr lang="nb-NO" sz="1200" baseline="0">
            <a:solidFill>
              <a:schemeClr val="dk1"/>
            </a:solidFill>
            <a:effectLst/>
            <a:latin typeface="Source Sans Pro" panose="020B0503030403020204" pitchFamily="34" charset="0"/>
            <a:ea typeface="Source Sans Pro" panose="020B0503030403020204" pitchFamily="34" charset="0"/>
            <a:cs typeface="+mn-cs"/>
          </a:endParaRPr>
        </a:p>
        <a:p>
          <a:r>
            <a:rPr lang="nb-NO" sz="1200" b="1" baseline="0">
              <a:solidFill>
                <a:srgbClr val="012A4C"/>
              </a:solidFill>
              <a:effectLst/>
              <a:latin typeface="Source Sans Pro" panose="020B0503030403020204" pitchFamily="34" charset="0"/>
              <a:ea typeface="Source Sans Pro" panose="020B0503030403020204" pitchFamily="34" charset="0"/>
              <a:cs typeface="+mn-cs"/>
            </a:rPr>
            <a:t>Oppsummering</a:t>
          </a:r>
        </a:p>
        <a:p>
          <a:r>
            <a:rPr lang="nb-NO" sz="1200" b="0" baseline="0">
              <a:solidFill>
                <a:schemeClr val="dk1"/>
              </a:solidFill>
              <a:effectLst/>
              <a:latin typeface="Source Sans Pro" panose="020B0503030403020204" pitchFamily="34" charset="0"/>
              <a:ea typeface="Source Sans Pro" panose="020B0503030403020204" pitchFamily="34" charset="0"/>
              <a:cs typeface="+mn-cs"/>
            </a:rPr>
            <a:t>I oppsummeringsfanen er resultatene fra deres evaluering av status nå og ønsked status vist både gjennom figurer og tabeller. De overordnende resultatene for dimensjonene er vist i et spider-diagram øverst i den første oppsummeringsfanen. Resultatene for områdene innenfor de ulike dimensjonene er visualisert gjennom punkt-diagram lenger ned i den samme fanen, sammen med en tabell oversikt for resultatene som vises i figurene. I fanen som heter "Oppsummering, fortsetter" vises resultatene for enkelt områder på tvers av dimensjonene. Disse resultatene er vist på samme måte som områdene innenfor hver dimensjon.</a:t>
          </a:r>
          <a:endParaRPr lang="nb-NO" sz="1200" b="0">
            <a:effectLst/>
            <a:latin typeface="Source Sans Pro" panose="020B0503030403020204" pitchFamily="34" charset="0"/>
            <a:ea typeface="Source Sans Pro" panose="020B0503030403020204" pitchFamily="34" charset="0"/>
          </a:endParaRPr>
        </a:p>
        <a:p>
          <a:endParaRPr lang="nb-NO">
            <a:solidFill>
              <a:srgbClr val="002060"/>
            </a:solidFill>
            <a:effectLst/>
            <a:latin typeface="Source Sans Pro" panose="020B0503030403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400" b="1" baseline="0">
              <a:solidFill>
                <a:srgbClr val="002060"/>
              </a:solidFill>
              <a:effectLst/>
              <a:latin typeface="Source Serif Pro" panose="02040603050405020204" pitchFamily="18" charset="0"/>
              <a:ea typeface="Source Serif Pro" panose="02040603050405020204" pitchFamily="18" charset="0"/>
              <a:cs typeface="+mn-cs"/>
            </a:rPr>
            <a:t>Hvordan bruke verktøyet</a:t>
          </a:r>
        </a:p>
        <a:p>
          <a:r>
            <a:rPr lang="nb-NO" sz="1200" b="1">
              <a:solidFill>
                <a:srgbClr val="002060"/>
              </a:solidFill>
              <a:latin typeface="Source Sans Pro" panose="020B0503030403020204" pitchFamily="34" charset="0"/>
              <a:ea typeface="Source Sans Pro" panose="020B0503030403020204" pitchFamily="34" charset="0"/>
            </a:rPr>
            <a:t>Involvering og planlegging</a:t>
          </a:r>
        </a:p>
        <a:p>
          <a:r>
            <a:rPr lang="nb-NO" sz="1200">
              <a:latin typeface="Source Sans Pro" panose="020B0503030403020204" pitchFamily="34" charset="0"/>
              <a:ea typeface="Source Sans Pro" panose="020B0503030403020204" pitchFamily="34" charset="0"/>
            </a:rPr>
            <a:t>DFØ anbefaler at innkjøpsenheten går gjennom spørsmålene sammen med relevante interessenter i organisasjonen. Det er derfor lurt å gjøre en enkel</a:t>
          </a:r>
          <a:r>
            <a:rPr lang="nb-NO" sz="1200" baseline="0">
              <a:latin typeface="Source Sans Pro" panose="020B0503030403020204" pitchFamily="34" charset="0"/>
              <a:ea typeface="Source Sans Pro" panose="020B0503030403020204" pitchFamily="34" charset="0"/>
            </a:rPr>
            <a:t> </a:t>
          </a:r>
          <a:r>
            <a:rPr lang="nb-NO" sz="1200">
              <a:latin typeface="Source Sans Pro" panose="020B0503030403020204" pitchFamily="34" charset="0"/>
              <a:ea typeface="Source Sans Pro" panose="020B0503030403020204" pitchFamily="34" charset="0"/>
            </a:rPr>
            <a:t>interessentanalyse for å identifisere hvem andre som bør være involvert i evalueringsprosessen. Det kan f.eks. være ulike fagressurser som bør være med på evalueringen av de</a:t>
          </a:r>
          <a:r>
            <a:rPr lang="nb-NO" sz="1200" baseline="0">
              <a:latin typeface="Source Sans Pro" panose="020B0503030403020204" pitchFamily="34" charset="0"/>
              <a:ea typeface="Source Sans Pro" panose="020B0503030403020204" pitchFamily="34" charset="0"/>
            </a:rPr>
            <a:t> ulike </a:t>
          </a:r>
          <a:r>
            <a:rPr lang="nb-NO" sz="1200">
              <a:latin typeface="Source Sans Pro" panose="020B0503030403020204" pitchFamily="34" charset="0"/>
              <a:ea typeface="Source Sans Pro" panose="020B0503030403020204" pitchFamily="34" charset="0"/>
            </a:rPr>
            <a:t>dimensjonene. Ledelsen bør være involvert i fastsettingen</a:t>
          </a:r>
          <a:r>
            <a:rPr lang="nb-NO" sz="1200" baseline="0">
              <a:latin typeface="Source Sans Pro" panose="020B0503030403020204" pitchFamily="34" charset="0"/>
              <a:ea typeface="Source Sans Pro" panose="020B0503030403020204" pitchFamily="34" charset="0"/>
            </a:rPr>
            <a:t> av mål og ambisjonsnivå, for å sikre forankring og øke sannsynligheten for måloppnåelse.</a:t>
          </a:r>
        </a:p>
        <a:p>
          <a:endParaRPr lang="nb-NO" sz="1200" b="1" baseline="0">
            <a:solidFill>
              <a:srgbClr val="002060"/>
            </a:solidFill>
            <a:latin typeface="Source Sans Pro" panose="020B0503030403020204" pitchFamily="34" charset="0"/>
            <a:ea typeface="Source Sans Pro" panose="020B0503030403020204" pitchFamily="34" charset="0"/>
          </a:endParaRPr>
        </a:p>
        <a:p>
          <a:r>
            <a:rPr lang="nb-NO" sz="1200" b="1">
              <a:solidFill>
                <a:srgbClr val="002060"/>
              </a:solidFill>
              <a:latin typeface="Source Sans Pro" panose="020B0503030403020204" pitchFamily="34" charset="0"/>
              <a:ea typeface="Source Sans Pro" panose="020B0503030403020204" pitchFamily="34" charset="0"/>
            </a:rPr>
            <a:t>Vurdere</a:t>
          </a:r>
          <a:r>
            <a:rPr lang="nb-NO" sz="1200" b="1" baseline="0">
              <a:solidFill>
                <a:srgbClr val="002060"/>
              </a:solidFill>
              <a:latin typeface="Source Sans Pro" panose="020B0503030403020204" pitchFamily="34" charset="0"/>
              <a:ea typeface="Source Sans Pro" panose="020B0503030403020204" pitchFamily="34" charset="0"/>
            </a:rPr>
            <a:t> påstandene i hver dimensjon</a:t>
          </a:r>
        </a:p>
        <a:p>
          <a:r>
            <a:rPr lang="nb-NO" sz="1200" baseline="0">
              <a:latin typeface="Source Sans Pro" panose="020B0503030403020204" pitchFamily="34" charset="0"/>
              <a:ea typeface="Source Sans Pro" panose="020B0503030403020204" pitchFamily="34" charset="0"/>
            </a:rPr>
            <a:t>Hver påstand kan vurderes fra "svært uenig" til "svært enig". "Ikke relevant" er også et alternativ, som gjør at svaret på dette spørsmålet ikke blir regnet inn i samlescoren til KPIen. V</a:t>
          </a:r>
          <a:r>
            <a:rPr lang="nb-NO" sz="1200" baseline="0">
              <a:solidFill>
                <a:schemeClr val="dk1"/>
              </a:solidFill>
              <a:effectLst/>
              <a:latin typeface="Source Sans Pro" panose="020B0503030403020204" pitchFamily="34" charset="0"/>
              <a:ea typeface="Source Sans Pro" panose="020B0503030403020204" pitchFamily="34" charset="0"/>
              <a:cs typeface="+mn-cs"/>
            </a:rPr>
            <a:t>irksomhetens praksis vurderes opp mot den beskrevne gode praksisen. Det kan oppleves som utfordrende å vurdere egen praksis opp imot god praksis. Det viktigste er å ha en diskusjon, og etablerer en felles forståelse for hva som ligger til grunn for svarene. Dere velger selv om dere vil gå gjennom alle dimensjonene, eller velge ut noen. </a:t>
          </a:r>
        </a:p>
        <a:p>
          <a:endParaRPr lang="nb-NO" sz="1200" b="1" baseline="0">
            <a:solidFill>
              <a:srgbClr val="002060"/>
            </a:solidFill>
            <a:latin typeface="Source Sans Pro" panose="020B0503030403020204" pitchFamily="34" charset="0"/>
            <a:ea typeface="Source Sans Pro" panose="020B0503030403020204" pitchFamily="34" charset="0"/>
            <a:cs typeface="+mn-cs"/>
          </a:endParaRPr>
        </a:p>
        <a:p>
          <a:r>
            <a:rPr lang="nb-NO" sz="1200" b="1" baseline="0">
              <a:solidFill>
                <a:srgbClr val="002060"/>
              </a:solidFill>
              <a:latin typeface="Source Sans Pro" panose="020B0503030403020204" pitchFamily="34" charset="0"/>
              <a:ea typeface="Source Sans Pro" panose="020B0503030403020204" pitchFamily="34" charset="0"/>
              <a:cs typeface="+mn-cs"/>
            </a:rPr>
            <a:t>Begrunnelse </a:t>
          </a:r>
        </a:p>
        <a:p>
          <a:r>
            <a:rPr lang="nb-NO" sz="1200" baseline="0">
              <a:solidFill>
                <a:schemeClr val="dk1"/>
              </a:solidFill>
              <a:effectLst/>
              <a:latin typeface="Source Sans Pro" panose="020B0503030403020204" pitchFamily="34" charset="0"/>
              <a:ea typeface="Source Sans Pro" panose="020B0503030403020204" pitchFamily="34" charset="0"/>
              <a:cs typeface="+mn-cs"/>
            </a:rPr>
            <a:t>Hver påstand har et felt med begrunnelse. Vi anbefaler at dere fyller inn en kort begrunnelse for valgt svar og eventuelle kommentarer som kan være nyttige å ha skrevet ned.</a:t>
          </a:r>
        </a:p>
        <a:p>
          <a:endParaRPr lang="nb-NO" sz="1200" baseline="0">
            <a:solidFill>
              <a:schemeClr val="dk1"/>
            </a:solidFill>
            <a:effectLst/>
            <a:latin typeface="Source Sans Pro" panose="020B0503030403020204" pitchFamily="34" charset="0"/>
            <a:ea typeface="Source Sans Pro" panose="020B0503030403020204" pitchFamily="34" charset="0"/>
            <a:cs typeface="+mn-cs"/>
          </a:endParaRPr>
        </a:p>
        <a:p>
          <a:r>
            <a:rPr lang="nb-NO" sz="1200" b="1" baseline="0">
              <a:solidFill>
                <a:srgbClr val="002060"/>
              </a:solidFill>
              <a:effectLst/>
              <a:latin typeface="Source Sans Pro" panose="020B0503030403020204" pitchFamily="34" charset="0"/>
              <a:ea typeface="Source Sans Pro" panose="020B0503030403020204" pitchFamily="34" charset="0"/>
              <a:cs typeface="+mn-cs"/>
            </a:rPr>
            <a:t>Ønsket status: sette eget ambisjonsnivå </a:t>
          </a:r>
        </a:p>
        <a:p>
          <a:r>
            <a:rPr lang="nb-NO" sz="1200" baseline="0">
              <a:solidFill>
                <a:sysClr val="windowText" lastClr="000000"/>
              </a:solidFill>
              <a:effectLst/>
              <a:latin typeface="Source Sans Pro" panose="020B0503030403020204" pitchFamily="34" charset="0"/>
              <a:ea typeface="Source Sans Pro" panose="020B0503030403020204" pitchFamily="34" charset="0"/>
              <a:cs typeface="+mn-cs"/>
            </a:rPr>
            <a:t>For hver KPI får dere en samlet score, basert på gjennomsnittet av svarene. Hver KPI har også et felt der dere kan fylle inn "ønsket status". </a:t>
          </a:r>
          <a:r>
            <a:rPr lang="nb-NO" sz="1200" baseline="0">
              <a:solidFill>
                <a:sysClr val="windowText" lastClr="000000"/>
              </a:solidFill>
              <a:effectLst/>
              <a:latin typeface="Source Sans Pro" panose="020B0503030403020204" pitchFamily="34" charset="0"/>
              <a:ea typeface="+mn-ea"/>
              <a:cs typeface="+mn-cs"/>
            </a:rPr>
            <a:t>Vi anbefaler å både se til virksomhetens overordnede mål og krav i anskaffelsesregelverket når ønsket status settes. Vi anbefaler å gjøre en realistisk vurdering av ønsket status, slik at det kommer tydelig frem hva som er de viktigste prioriteringene. Ambisjonsnivået kan justeres på oppsummeringssidene, så dere har mulighet til å se målene samlet.</a:t>
          </a:r>
        </a:p>
        <a:p>
          <a:endParaRPr lang="nb-NO" sz="1200" baseline="0">
            <a:solidFill>
              <a:sysClr val="windowText" lastClr="000000"/>
            </a:solidFill>
            <a:effectLst/>
            <a:latin typeface="Source Sans Pro" panose="020B0503030403020204" pitchFamily="34" charset="0"/>
            <a:ea typeface="Source Sans Pro" panose="020B0503030403020204" pitchFamily="34" charset="0"/>
            <a:cs typeface="+mn-cs"/>
          </a:endParaRPr>
        </a:p>
        <a:p>
          <a:r>
            <a:rPr lang="nb-NO" sz="1200" b="1" baseline="0">
              <a:solidFill>
                <a:srgbClr val="012A4C"/>
              </a:solidFill>
              <a:effectLst/>
              <a:latin typeface="Source Sans Pro" panose="020B0503030403020204" pitchFamily="34" charset="0"/>
              <a:ea typeface="+mn-ea"/>
              <a:cs typeface="+mn-cs"/>
            </a:rPr>
            <a:t>Oppsummering</a:t>
          </a:r>
          <a:endParaRPr lang="nb-NO" sz="1200" baseline="0">
            <a:solidFill>
              <a:srgbClr val="012A4C"/>
            </a:solidFill>
            <a:effectLst/>
            <a:latin typeface="Source Sans Pro" panose="020B0503030403020204" pitchFamily="34" charset="0"/>
            <a:ea typeface="Source Sans Pro" panose="020B0503030403020204" pitchFamily="34" charset="0"/>
            <a:cs typeface="+mn-cs"/>
          </a:endParaRPr>
        </a:p>
        <a:p>
          <a:r>
            <a:rPr lang="nb-NO" sz="1200" baseline="0">
              <a:solidFill>
                <a:sysClr val="windowText" lastClr="000000"/>
              </a:solidFill>
              <a:effectLst/>
              <a:latin typeface="Source Sans Pro" panose="020B0503030403020204" pitchFamily="34" charset="0"/>
              <a:ea typeface="Source Sans Pro" panose="020B0503030403020204" pitchFamily="34" charset="0"/>
              <a:cs typeface="+mn-cs"/>
            </a:rPr>
            <a:t>På de to oppsummeringssfanene ligger alle samlescorene, både deres status nå og ønsket status. Der kan virksomheten justere ønsket status. Ut ifra gapet mellom status nå og ønsket status vil noen KPIer peke seg ut som prioriterte områder for tiltak og fokus fremover. Der det er gap mellom virksomhetens praksis og ambisjon, er det en indikasjon på at det bør prioriteres. </a:t>
          </a:r>
        </a:p>
        <a:p>
          <a:endParaRPr lang="nb-NO" sz="1200" baseline="0">
            <a:solidFill>
              <a:sysClr val="windowText" lastClr="000000"/>
            </a:solidFill>
            <a:effectLst/>
            <a:latin typeface="Source Sans Pro" panose="020B0503030403020204" pitchFamily="34" charset="0"/>
            <a:ea typeface="Source Sans Pro" panose="020B0503030403020204" pitchFamily="34" charset="0"/>
            <a:cs typeface="+mn-cs"/>
          </a:endParaRPr>
        </a:p>
        <a:p>
          <a:r>
            <a:rPr lang="nb-NO" sz="1200" baseline="0">
              <a:solidFill>
                <a:sysClr val="windowText" lastClr="000000"/>
              </a:solidFill>
              <a:effectLst/>
              <a:latin typeface="Source Sans Pro" panose="020B0503030403020204" pitchFamily="34" charset="0"/>
              <a:ea typeface="Source Sans Pro" panose="020B0503030403020204" pitchFamily="34" charset="0"/>
              <a:cs typeface="+mn-cs"/>
            </a:rPr>
            <a:t>For å sikre forankring  av mål og tiltak, anbefaler vi å involvere flere i organisasjonen, inkludert ledelsen, i fastsettingen av mål.</a:t>
          </a:r>
        </a:p>
        <a:p>
          <a:endParaRPr lang="nb-NO" sz="1200" baseline="0">
            <a:solidFill>
              <a:sysClr val="windowText" lastClr="000000"/>
            </a:solidFill>
            <a:effectLst/>
            <a:latin typeface="Source Sans Pro" panose="020B0503030403020204" pitchFamily="34" charset="0"/>
            <a:ea typeface="Source Sans Pro" panose="020B0503030403020204" pitchFamily="34" charset="0"/>
            <a:cs typeface="+mn-cs"/>
          </a:endParaRPr>
        </a:p>
        <a:p>
          <a:r>
            <a:rPr lang="nb-NO" sz="1200" b="1" baseline="0">
              <a:solidFill>
                <a:srgbClr val="012A4C"/>
              </a:solidFill>
              <a:effectLst/>
              <a:latin typeface="Source Sans Pro" panose="020B0503030403020204" pitchFamily="34" charset="0"/>
              <a:ea typeface="Source Sans Pro" panose="020B0503030403020204" pitchFamily="34" charset="0"/>
              <a:cs typeface="+mn-cs"/>
            </a:rPr>
            <a:t>Gi oss tilbakemelding</a:t>
          </a:r>
          <a:endParaRPr lang="nb-NO" sz="1200">
            <a:solidFill>
              <a:srgbClr val="FF0000"/>
            </a:solidFill>
            <a:latin typeface="Source Sans Pro" panose="020B0503030403020204" pitchFamily="34" charset="0"/>
            <a:ea typeface="Source Sans Pro" panose="020B0503030403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200">
              <a:solidFill>
                <a:schemeClr val="dk1"/>
              </a:solidFill>
              <a:effectLst/>
              <a:latin typeface="Source Sans Pro" panose="020B0503030403020204" pitchFamily="34" charset="0"/>
              <a:ea typeface="Source Sans Pro" panose="020B0503030403020204" pitchFamily="34" charset="0"/>
              <a:cs typeface="+mn-cs"/>
            </a:rPr>
            <a:t>Som en del av vårt utviklingsarbeid ønsker vi tilbakemelding</a:t>
          </a:r>
          <a:r>
            <a:rPr lang="nb-NO" sz="1200" baseline="0">
              <a:solidFill>
                <a:schemeClr val="dk1"/>
              </a:solidFill>
              <a:effectLst/>
              <a:latin typeface="Source Sans Pro" panose="020B0503030403020204" pitchFamily="34" charset="0"/>
              <a:ea typeface="Source Sans Pro" panose="020B0503030403020204" pitchFamily="34" charset="0"/>
              <a:cs typeface="+mn-cs"/>
            </a:rPr>
            <a:t> på </a:t>
          </a:r>
          <a:r>
            <a:rPr lang="nb-NO" sz="1200">
              <a:solidFill>
                <a:schemeClr val="dk1"/>
              </a:solidFill>
              <a:effectLst/>
              <a:latin typeface="Source Sans Pro" panose="020B0503030403020204" pitchFamily="34" charset="0"/>
              <a:ea typeface="Source Sans Pro" panose="020B0503030403020204" pitchFamily="34" charset="0"/>
              <a:cs typeface="+mn-cs"/>
            </a:rPr>
            <a:t>selvevalueringsverktøyet. Om du har spørsmål eller tilbakemeldinger,</a:t>
          </a:r>
          <a:r>
            <a:rPr lang="nb-NO" sz="1200" baseline="0">
              <a:solidFill>
                <a:schemeClr val="dk1"/>
              </a:solidFill>
              <a:effectLst/>
              <a:latin typeface="Source Sans Pro" panose="020B0503030403020204" pitchFamily="34" charset="0"/>
              <a:ea typeface="Source Sans Pro" panose="020B0503030403020204" pitchFamily="34" charset="0"/>
              <a:cs typeface="+mn-cs"/>
            </a:rPr>
            <a:t> </a:t>
          </a:r>
          <a:r>
            <a:rPr lang="nb-NO" sz="1200">
              <a:solidFill>
                <a:schemeClr val="dk1"/>
              </a:solidFill>
              <a:effectLst/>
              <a:latin typeface="Source Sans Pro" panose="020B0503030403020204" pitchFamily="34" charset="0"/>
              <a:ea typeface="Source Sans Pro" panose="020B0503030403020204" pitchFamily="34" charset="0"/>
              <a:cs typeface="+mn-cs"/>
            </a:rPr>
            <a:t>ta</a:t>
          </a:r>
          <a:r>
            <a:rPr lang="nb-NO" sz="1200" baseline="0">
              <a:solidFill>
                <a:schemeClr val="dk1"/>
              </a:solidFill>
              <a:effectLst/>
              <a:latin typeface="Source Sans Pro" panose="020B0503030403020204" pitchFamily="34" charset="0"/>
              <a:ea typeface="Source Sans Pro" panose="020B0503030403020204" pitchFamily="34" charset="0"/>
              <a:cs typeface="+mn-cs"/>
            </a:rPr>
            <a:t> gjerne kontakt med oss på ans-mottak@dfo.no. </a:t>
          </a:r>
          <a:endParaRPr lang="nb-NO" sz="1200">
            <a:latin typeface="Source Sans Pro" panose="020B0503030403020204" pitchFamily="34" charset="0"/>
            <a:ea typeface="Source Sans Pro" panose="020B0503030403020204" pitchFamily="34" charset="0"/>
          </a:endParaRPr>
        </a:p>
      </xdr:txBody>
    </xdr:sp>
    <xdr:clientData/>
  </xdr:twoCellAnchor>
  <xdr:twoCellAnchor editAs="oneCell">
    <xdr:from>
      <xdr:col>5</xdr:col>
      <xdr:colOff>784687</xdr:colOff>
      <xdr:row>0</xdr:row>
      <xdr:rowOff>121054</xdr:rowOff>
    </xdr:from>
    <xdr:to>
      <xdr:col>7</xdr:col>
      <xdr:colOff>446593</xdr:colOff>
      <xdr:row>1</xdr:row>
      <xdr:rowOff>429283</xdr:rowOff>
    </xdr:to>
    <xdr:pic>
      <xdr:nvPicPr>
        <xdr:cNvPr id="16" name="Bilde 1">
          <a:extLst>
            <a:ext uri="{FF2B5EF4-FFF2-40B4-BE49-F238E27FC236}">
              <a16:creationId xmlns:a16="http://schemas.microsoft.com/office/drawing/2014/main" id="{74E8502C-5A8F-432E-92F1-28FEF81D7A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7710" y="121054"/>
          <a:ext cx="1235955" cy="470847"/>
        </a:xfrm>
        <a:prstGeom prst="rect">
          <a:avLst/>
        </a:prstGeom>
      </xdr:spPr>
    </xdr:pic>
    <xdr:clientData/>
  </xdr:twoCellAnchor>
  <xdr:twoCellAnchor>
    <xdr:from>
      <xdr:col>16</xdr:col>
      <xdr:colOff>263581</xdr:colOff>
      <xdr:row>1</xdr:row>
      <xdr:rowOff>250248</xdr:rowOff>
    </xdr:from>
    <xdr:to>
      <xdr:col>18</xdr:col>
      <xdr:colOff>466724</xdr:colOff>
      <xdr:row>3</xdr:row>
      <xdr:rowOff>11431</xdr:rowOff>
    </xdr:to>
    <xdr:sp macro="" textlink="">
      <xdr:nvSpPr>
        <xdr:cNvPr id="2" name="TekstSylinder 1">
          <a:extLst>
            <a:ext uri="{FF2B5EF4-FFF2-40B4-BE49-F238E27FC236}">
              <a16:creationId xmlns:a16="http://schemas.microsoft.com/office/drawing/2014/main" id="{90FE1D2D-E760-5CBA-5538-026C8EFA9B6E}"/>
            </a:ext>
          </a:extLst>
        </xdr:cNvPr>
        <xdr:cNvSpPr txBox="1"/>
      </xdr:nvSpPr>
      <xdr:spPr>
        <a:xfrm>
          <a:off x="12334354" y="414771"/>
          <a:ext cx="1779097" cy="280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50" i="1" kern="1200">
              <a:latin typeface="Source Sans Pro" panose="020B0503030403020204" pitchFamily="34" charset="0"/>
            </a:rPr>
            <a:t>Versjon 1.0 (25.11.24)</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485</xdr:colOff>
      <xdr:row>3</xdr:row>
      <xdr:rowOff>47462</xdr:rowOff>
    </xdr:from>
    <xdr:to>
      <xdr:col>14</xdr:col>
      <xdr:colOff>0</xdr:colOff>
      <xdr:row>7</xdr:row>
      <xdr:rowOff>1</xdr:rowOff>
    </xdr:to>
    <xdr:sp macro="" textlink="">
      <xdr:nvSpPr>
        <xdr:cNvPr id="194" name="TekstSylinder 1">
          <a:extLst>
            <a:ext uri="{FF2B5EF4-FFF2-40B4-BE49-F238E27FC236}">
              <a16:creationId xmlns:a16="http://schemas.microsoft.com/office/drawing/2014/main" id="{5524CAFF-79CF-7740-9E89-295189FAC14C}"/>
            </a:ext>
          </a:extLst>
        </xdr:cNvPr>
        <xdr:cNvSpPr txBox="1"/>
      </xdr:nvSpPr>
      <xdr:spPr>
        <a:xfrm>
          <a:off x="324335" y="876137"/>
          <a:ext cx="11010415" cy="981239"/>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200" b="1">
              <a:solidFill>
                <a:sysClr val="windowText" lastClr="000000"/>
              </a:solidFill>
              <a:latin typeface="Source Sans Pro" panose="020B0503030403020204" pitchFamily="34" charset="0"/>
              <a:ea typeface="Source Sans Pro" panose="020B0503030403020204" pitchFamily="34" charset="0"/>
            </a:rPr>
            <a:t>Introduksjon</a:t>
          </a:r>
        </a:p>
        <a:p>
          <a:pPr marL="0" marR="0" lvl="0" indent="0" defTabSz="914400" eaLnBrk="1" fontAlgn="auto" latinLnBrk="0" hangingPunct="1">
            <a:lnSpc>
              <a:spcPct val="100000"/>
            </a:lnSpc>
            <a:spcBef>
              <a:spcPts val="0"/>
            </a:spcBef>
            <a:spcAft>
              <a:spcPts val="0"/>
            </a:spcAft>
            <a:buClrTx/>
            <a:buSzTx/>
            <a:buFontTx/>
            <a:buNone/>
            <a:tabLst/>
            <a:defRPr/>
          </a:pPr>
          <a:r>
            <a:rPr lang="nb-NO" sz="1200" b="0" i="0" baseline="0">
              <a:solidFill>
                <a:schemeClr val="dk1"/>
              </a:solidFill>
              <a:effectLst/>
              <a:latin typeface="Source Sans Pro" panose="020B0503030403020204" pitchFamily="34" charset="0"/>
              <a:ea typeface="+mn-ea"/>
              <a:cs typeface="+mn-cs"/>
            </a:rPr>
            <a:t>For å kunne utnytte verktøyet på best mulig måte, er det viktig å jobbe med resultatene i etterkant. De to resultatsidene er bygget slik at figurene visualiserer det potensielle gapet mellom nåsituasjon og den ønskende situasjonen i virksomheten.  På den måten får du et godt utgangspunkt for komme frem til hvor dere bør iverksette tiltak og hvilke tiltak som kan være relevante. </a:t>
          </a:r>
          <a:endParaRPr lang="nb-NO" sz="1200">
            <a:effectLst/>
            <a:latin typeface="Source Sans Pro" panose="020B0503030403020204" pitchFamily="34" charset="0"/>
          </a:endParaRPr>
        </a:p>
      </xdr:txBody>
    </xdr:sp>
    <xdr:clientData/>
  </xdr:twoCellAnchor>
  <xdr:twoCellAnchor>
    <xdr:from>
      <xdr:col>0</xdr:col>
      <xdr:colOff>349250</xdr:colOff>
      <xdr:row>29</xdr:row>
      <xdr:rowOff>0</xdr:rowOff>
    </xdr:from>
    <xdr:to>
      <xdr:col>8</xdr:col>
      <xdr:colOff>84667</xdr:colOff>
      <xdr:row>45</xdr:row>
      <xdr:rowOff>240792</xdr:rowOff>
    </xdr:to>
    <xdr:graphicFrame macro="">
      <xdr:nvGraphicFramePr>
        <xdr:cNvPr id="240" name="Diagram 2">
          <a:extLst>
            <a:ext uri="{FF2B5EF4-FFF2-40B4-BE49-F238E27FC236}">
              <a16:creationId xmlns:a16="http://schemas.microsoft.com/office/drawing/2014/main" id="{13F20482-69BB-0044-8207-6C0E113A1B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552450</xdr:colOff>
      <xdr:row>31</xdr:row>
      <xdr:rowOff>19050</xdr:rowOff>
    </xdr:from>
    <xdr:to>
      <xdr:col>7</xdr:col>
      <xdr:colOff>742950</xdr:colOff>
      <xdr:row>36</xdr:row>
      <xdr:rowOff>9525</xdr:rowOff>
    </xdr:to>
    <xdr:sp macro="" textlink="">
      <xdr:nvSpPr>
        <xdr:cNvPr id="4" name="Rektangel 3">
          <a:extLst>
            <a:ext uri="{FF2B5EF4-FFF2-40B4-BE49-F238E27FC236}">
              <a16:creationId xmlns:a16="http://schemas.microsoft.com/office/drawing/2014/main" id="{D4CA7F32-7BE0-E042-8044-7B4E24E8C754}"/>
            </a:ext>
          </a:extLst>
        </xdr:cNvPr>
        <xdr:cNvSpPr/>
      </xdr:nvSpPr>
      <xdr:spPr>
        <a:xfrm>
          <a:off x="4257675" y="6972300"/>
          <a:ext cx="1847850" cy="1276350"/>
        </a:xfrm>
        <a:prstGeom prst="rect">
          <a:avLst/>
        </a:prstGeom>
        <a:solidFill>
          <a:srgbClr val="009FE3">
            <a:alpha val="13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nb-NO" b="1">
              <a:solidFill>
                <a:schemeClr val="bg2">
                  <a:lumMod val="25000"/>
                </a:schemeClr>
              </a:solidFill>
              <a:latin typeface="Source Sans Pro" panose="020B0503030403020204" pitchFamily="34" charset="0"/>
              <a:ea typeface="Source Sans Pro" panose="020B0503030403020204" pitchFamily="34" charset="0"/>
            </a:rPr>
            <a:t>HER JOBBER</a:t>
          </a:r>
          <a:r>
            <a:rPr lang="nb-NO" b="1" baseline="0">
              <a:solidFill>
                <a:schemeClr val="bg2">
                  <a:lumMod val="25000"/>
                </a:schemeClr>
              </a:solidFill>
              <a:latin typeface="Source Sans Pro" panose="020B0503030403020204" pitchFamily="34" charset="0"/>
              <a:ea typeface="Source Sans Pro" panose="020B0503030403020204" pitchFamily="34" charset="0"/>
            </a:rPr>
            <a:t> VI GODT</a:t>
          </a:r>
          <a:endParaRPr lang="nb-NO" b="1">
            <a:solidFill>
              <a:schemeClr val="bg2">
                <a:lumMod val="25000"/>
              </a:schemeClr>
            </a:solidFill>
            <a:latin typeface="Source Sans Pro" panose="020B0503030403020204" pitchFamily="34" charset="0"/>
            <a:ea typeface="Source Sans Pro" panose="020B0503030403020204" pitchFamily="34" charset="0"/>
          </a:endParaRPr>
        </a:p>
      </xdr:txBody>
    </xdr:sp>
    <xdr:clientData/>
  </xdr:twoCellAnchor>
  <xdr:twoCellAnchor>
    <xdr:from>
      <xdr:col>1</xdr:col>
      <xdr:colOff>0</xdr:colOff>
      <xdr:row>68</xdr:row>
      <xdr:rowOff>0</xdr:rowOff>
    </xdr:from>
    <xdr:to>
      <xdr:col>8</xdr:col>
      <xdr:colOff>91017</xdr:colOff>
      <xdr:row>83</xdr:row>
      <xdr:rowOff>240792</xdr:rowOff>
    </xdr:to>
    <xdr:graphicFrame macro="">
      <xdr:nvGraphicFramePr>
        <xdr:cNvPr id="170" name="Diagram 7">
          <a:extLst>
            <a:ext uri="{FF2B5EF4-FFF2-40B4-BE49-F238E27FC236}">
              <a16:creationId xmlns:a16="http://schemas.microsoft.com/office/drawing/2014/main" id="{B3580815-BCDB-9548-BBD6-EC58F5E1F9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447675</xdr:colOff>
      <xdr:row>69</xdr:row>
      <xdr:rowOff>227966</xdr:rowOff>
    </xdr:from>
    <xdr:to>
      <xdr:col>7</xdr:col>
      <xdr:colOff>751205</xdr:colOff>
      <xdr:row>74</xdr:row>
      <xdr:rowOff>114301</xdr:rowOff>
    </xdr:to>
    <xdr:sp macro="" textlink="">
      <xdr:nvSpPr>
        <xdr:cNvPr id="9" name="Rektangel 8">
          <a:extLst>
            <a:ext uri="{FF2B5EF4-FFF2-40B4-BE49-F238E27FC236}">
              <a16:creationId xmlns:a16="http://schemas.microsoft.com/office/drawing/2014/main" id="{7EA5207A-9EAA-7649-B858-78DA2576E95B}"/>
            </a:ext>
          </a:extLst>
        </xdr:cNvPr>
        <xdr:cNvSpPr/>
      </xdr:nvSpPr>
      <xdr:spPr>
        <a:xfrm>
          <a:off x="4152900" y="17620616"/>
          <a:ext cx="1960880" cy="1172210"/>
        </a:xfrm>
        <a:prstGeom prst="rect">
          <a:avLst/>
        </a:prstGeom>
        <a:solidFill>
          <a:srgbClr val="009FE3">
            <a:alpha val="13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nb-NO" b="1">
              <a:solidFill>
                <a:schemeClr val="tx1"/>
              </a:solidFill>
              <a:latin typeface="Source Sans Pro" panose="020B0503030403020204" pitchFamily="34" charset="0"/>
              <a:ea typeface="Source Sans Pro" panose="020B0503030403020204" pitchFamily="34" charset="0"/>
            </a:rPr>
            <a:t>HER JOBBER VI GODT</a:t>
          </a:r>
        </a:p>
      </xdr:txBody>
    </xdr:sp>
    <xdr:clientData/>
  </xdr:twoCellAnchor>
  <xdr:twoCellAnchor>
    <xdr:from>
      <xdr:col>1</xdr:col>
      <xdr:colOff>0</xdr:colOff>
      <xdr:row>87</xdr:row>
      <xdr:rowOff>257174</xdr:rowOff>
    </xdr:from>
    <xdr:to>
      <xdr:col>8</xdr:col>
      <xdr:colOff>94827</xdr:colOff>
      <xdr:row>102</xdr:row>
      <xdr:rowOff>9524</xdr:rowOff>
    </xdr:to>
    <xdr:graphicFrame macro="">
      <xdr:nvGraphicFramePr>
        <xdr:cNvPr id="10" name="Diagram 9">
          <a:extLst>
            <a:ext uri="{FF2B5EF4-FFF2-40B4-BE49-F238E27FC236}">
              <a16:creationId xmlns:a16="http://schemas.microsoft.com/office/drawing/2014/main" id="{9FDBF214-CB60-2746-B080-10546FEB65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447674</xdr:colOff>
      <xdr:row>89</xdr:row>
      <xdr:rowOff>228600</xdr:rowOff>
    </xdr:from>
    <xdr:to>
      <xdr:col>7</xdr:col>
      <xdr:colOff>753109</xdr:colOff>
      <xdr:row>93</xdr:row>
      <xdr:rowOff>160020</xdr:rowOff>
    </xdr:to>
    <xdr:sp macro="" textlink="">
      <xdr:nvSpPr>
        <xdr:cNvPr id="11" name="Rektangel 10">
          <a:extLst>
            <a:ext uri="{FF2B5EF4-FFF2-40B4-BE49-F238E27FC236}">
              <a16:creationId xmlns:a16="http://schemas.microsoft.com/office/drawing/2014/main" id="{8C39CDF7-D854-3447-AF99-0D514C23AFEA}"/>
            </a:ext>
          </a:extLst>
        </xdr:cNvPr>
        <xdr:cNvSpPr/>
      </xdr:nvSpPr>
      <xdr:spPr>
        <a:xfrm>
          <a:off x="4162424" y="24326850"/>
          <a:ext cx="1962785" cy="960120"/>
        </a:xfrm>
        <a:prstGeom prst="rect">
          <a:avLst/>
        </a:prstGeom>
        <a:solidFill>
          <a:srgbClr val="009FE3">
            <a:alpha val="13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nb-NO" b="1">
              <a:solidFill>
                <a:sysClr val="windowText" lastClr="000000"/>
              </a:solidFill>
              <a:latin typeface="Source Sans Pro" panose="020B0503030403020204" pitchFamily="34" charset="0"/>
              <a:ea typeface="Source Sans Pro" panose="020B0503030403020204" pitchFamily="34" charset="0"/>
            </a:rPr>
            <a:t>HER JOBBER VI GODT</a:t>
          </a:r>
        </a:p>
      </xdr:txBody>
    </xdr:sp>
    <xdr:clientData/>
  </xdr:twoCellAnchor>
  <xdr:twoCellAnchor>
    <xdr:from>
      <xdr:col>1</xdr:col>
      <xdr:colOff>0</xdr:colOff>
      <xdr:row>106</xdr:row>
      <xdr:rowOff>0</xdr:rowOff>
    </xdr:from>
    <xdr:to>
      <xdr:col>8</xdr:col>
      <xdr:colOff>91017</xdr:colOff>
      <xdr:row>120</xdr:row>
      <xdr:rowOff>240792</xdr:rowOff>
    </xdr:to>
    <xdr:graphicFrame macro="">
      <xdr:nvGraphicFramePr>
        <xdr:cNvPr id="12" name="Diagram 11">
          <a:extLst>
            <a:ext uri="{FF2B5EF4-FFF2-40B4-BE49-F238E27FC236}">
              <a16:creationId xmlns:a16="http://schemas.microsoft.com/office/drawing/2014/main" id="{7A13425A-8D1E-9B46-8E97-7174A3CE5B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476250</xdr:colOff>
      <xdr:row>107</xdr:row>
      <xdr:rowOff>227965</xdr:rowOff>
    </xdr:from>
    <xdr:to>
      <xdr:col>7</xdr:col>
      <xdr:colOff>753110</xdr:colOff>
      <xdr:row>112</xdr:row>
      <xdr:rowOff>38100</xdr:rowOff>
    </xdr:to>
    <xdr:sp macro="" textlink="">
      <xdr:nvSpPr>
        <xdr:cNvPr id="13" name="Rektangel 12">
          <a:extLst>
            <a:ext uri="{FF2B5EF4-FFF2-40B4-BE49-F238E27FC236}">
              <a16:creationId xmlns:a16="http://schemas.microsoft.com/office/drawing/2014/main" id="{72CC7DC4-CD11-7444-A82C-BDC6784F98F4}"/>
            </a:ext>
          </a:extLst>
        </xdr:cNvPr>
        <xdr:cNvSpPr/>
      </xdr:nvSpPr>
      <xdr:spPr>
        <a:xfrm>
          <a:off x="4191000" y="29288740"/>
          <a:ext cx="1934210" cy="1096010"/>
        </a:xfrm>
        <a:prstGeom prst="rect">
          <a:avLst/>
        </a:prstGeom>
        <a:solidFill>
          <a:srgbClr val="009FE3">
            <a:alpha val="13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nb-NO" b="1">
              <a:solidFill>
                <a:sysClr val="windowText" lastClr="000000"/>
              </a:solidFill>
              <a:latin typeface="Source Sans Pro" panose="020B0503030403020204" pitchFamily="34" charset="0"/>
              <a:ea typeface="Source Sans Pro" panose="020B0503030403020204" pitchFamily="34" charset="0"/>
            </a:rPr>
            <a:t>HER</a:t>
          </a:r>
          <a:r>
            <a:rPr lang="nb-NO" b="1" baseline="0">
              <a:solidFill>
                <a:sysClr val="windowText" lastClr="000000"/>
              </a:solidFill>
              <a:latin typeface="Source Sans Pro" panose="020B0503030403020204" pitchFamily="34" charset="0"/>
              <a:ea typeface="Source Sans Pro" panose="020B0503030403020204" pitchFamily="34" charset="0"/>
            </a:rPr>
            <a:t> JOBBER VI GODT</a:t>
          </a:r>
          <a:endParaRPr lang="nb-NO" b="1">
            <a:solidFill>
              <a:sysClr val="windowText" lastClr="000000"/>
            </a:solidFill>
            <a:latin typeface="Source Sans Pro" panose="020B0503030403020204" pitchFamily="34" charset="0"/>
            <a:ea typeface="Source Sans Pro" panose="020B0503030403020204" pitchFamily="34" charset="0"/>
          </a:endParaRPr>
        </a:p>
      </xdr:txBody>
    </xdr:sp>
    <xdr:clientData/>
  </xdr:twoCellAnchor>
  <xdr:twoCellAnchor>
    <xdr:from>
      <xdr:col>1</xdr:col>
      <xdr:colOff>0</xdr:colOff>
      <xdr:row>125</xdr:row>
      <xdr:rowOff>0</xdr:rowOff>
    </xdr:from>
    <xdr:to>
      <xdr:col>8</xdr:col>
      <xdr:colOff>91017</xdr:colOff>
      <xdr:row>137</xdr:row>
      <xdr:rowOff>240792</xdr:rowOff>
    </xdr:to>
    <xdr:graphicFrame macro="">
      <xdr:nvGraphicFramePr>
        <xdr:cNvPr id="19" name="Diagram 18">
          <a:extLst>
            <a:ext uri="{FF2B5EF4-FFF2-40B4-BE49-F238E27FC236}">
              <a16:creationId xmlns:a16="http://schemas.microsoft.com/office/drawing/2014/main" id="{BC3C9EE4-C31B-A342-BF44-8564BA4B06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457200</xdr:colOff>
      <xdr:row>126</xdr:row>
      <xdr:rowOff>218440</xdr:rowOff>
    </xdr:from>
    <xdr:to>
      <xdr:col>7</xdr:col>
      <xdr:colOff>753109</xdr:colOff>
      <xdr:row>130</xdr:row>
      <xdr:rowOff>83820</xdr:rowOff>
    </xdr:to>
    <xdr:sp macro="" textlink="">
      <xdr:nvSpPr>
        <xdr:cNvPr id="21" name="Rektangel 20">
          <a:extLst>
            <a:ext uri="{FF2B5EF4-FFF2-40B4-BE49-F238E27FC236}">
              <a16:creationId xmlns:a16="http://schemas.microsoft.com/office/drawing/2014/main" id="{C26DD7E0-6603-F04F-A840-ECAE66B81FDD}"/>
            </a:ext>
          </a:extLst>
        </xdr:cNvPr>
        <xdr:cNvSpPr/>
      </xdr:nvSpPr>
      <xdr:spPr>
        <a:xfrm>
          <a:off x="4171950" y="34498915"/>
          <a:ext cx="1953259" cy="894080"/>
        </a:xfrm>
        <a:prstGeom prst="rect">
          <a:avLst/>
        </a:prstGeom>
        <a:solidFill>
          <a:srgbClr val="009FE3">
            <a:alpha val="13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nb-NO" b="1">
              <a:solidFill>
                <a:sysClr val="windowText" lastClr="000000"/>
              </a:solidFill>
              <a:latin typeface="Source Sans Pro" panose="020B0503030403020204" pitchFamily="34" charset="0"/>
              <a:ea typeface="Source Sans Pro" panose="020B0503030403020204" pitchFamily="34" charset="0"/>
            </a:rPr>
            <a:t>HER JOBBER VI GODT</a:t>
          </a:r>
        </a:p>
      </xdr:txBody>
    </xdr:sp>
    <xdr:clientData/>
  </xdr:twoCellAnchor>
  <xdr:twoCellAnchor>
    <xdr:from>
      <xdr:col>1</xdr:col>
      <xdr:colOff>0</xdr:colOff>
      <xdr:row>49</xdr:row>
      <xdr:rowOff>257174</xdr:rowOff>
    </xdr:from>
    <xdr:to>
      <xdr:col>8</xdr:col>
      <xdr:colOff>94827</xdr:colOff>
      <xdr:row>64</xdr:row>
      <xdr:rowOff>9524</xdr:rowOff>
    </xdr:to>
    <xdr:graphicFrame macro="">
      <xdr:nvGraphicFramePr>
        <xdr:cNvPr id="176" name="Diagram 175">
          <a:extLst>
            <a:ext uri="{FF2B5EF4-FFF2-40B4-BE49-F238E27FC236}">
              <a16:creationId xmlns:a16="http://schemas.microsoft.com/office/drawing/2014/main" id="{80490D25-2B95-9640-A998-48CB449A3A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372110</xdr:colOff>
      <xdr:row>51</xdr:row>
      <xdr:rowOff>227966</xdr:rowOff>
    </xdr:from>
    <xdr:to>
      <xdr:col>7</xdr:col>
      <xdr:colOff>753110</xdr:colOff>
      <xdr:row>55</xdr:row>
      <xdr:rowOff>150496</xdr:rowOff>
    </xdr:to>
    <xdr:sp macro="" textlink="">
      <xdr:nvSpPr>
        <xdr:cNvPr id="177" name="Rektangel 176">
          <a:extLst>
            <a:ext uri="{FF2B5EF4-FFF2-40B4-BE49-F238E27FC236}">
              <a16:creationId xmlns:a16="http://schemas.microsoft.com/office/drawing/2014/main" id="{B8DCA1D4-F0E5-3249-A5DB-DF7C38DCB91D}"/>
            </a:ext>
          </a:extLst>
        </xdr:cNvPr>
        <xdr:cNvSpPr/>
      </xdr:nvSpPr>
      <xdr:spPr>
        <a:xfrm>
          <a:off x="4077335" y="12658091"/>
          <a:ext cx="2038350" cy="951230"/>
        </a:xfrm>
        <a:prstGeom prst="rect">
          <a:avLst/>
        </a:prstGeom>
        <a:solidFill>
          <a:srgbClr val="009FE3">
            <a:alpha val="13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nb-NO" b="1">
              <a:solidFill>
                <a:schemeClr val="tx1"/>
              </a:solidFill>
              <a:latin typeface="Source Sans Pro" panose="020B0503030403020204" pitchFamily="34" charset="0"/>
              <a:ea typeface="Source Sans Pro" panose="020B0503030403020204" pitchFamily="34" charset="0"/>
            </a:rPr>
            <a:t>HER</a:t>
          </a:r>
          <a:r>
            <a:rPr lang="nb-NO" b="1" baseline="0">
              <a:solidFill>
                <a:schemeClr val="tx1"/>
              </a:solidFill>
              <a:latin typeface="Source Sans Pro" panose="020B0503030403020204" pitchFamily="34" charset="0"/>
              <a:ea typeface="Source Sans Pro" panose="020B0503030403020204" pitchFamily="34" charset="0"/>
            </a:rPr>
            <a:t> JOBBER VI GODT</a:t>
          </a:r>
          <a:endParaRPr lang="nb-NO" b="1">
            <a:solidFill>
              <a:schemeClr val="tx1"/>
            </a:solidFill>
            <a:latin typeface="Source Sans Pro" panose="020B0503030403020204" pitchFamily="34" charset="0"/>
            <a:ea typeface="Source Sans Pro" panose="020B0503030403020204" pitchFamily="34" charset="0"/>
          </a:endParaRPr>
        </a:p>
      </xdr:txBody>
    </xdr:sp>
    <xdr:clientData/>
  </xdr:twoCellAnchor>
  <xdr:twoCellAnchor>
    <xdr:from>
      <xdr:col>1</xdr:col>
      <xdr:colOff>0</xdr:colOff>
      <xdr:row>142</xdr:row>
      <xdr:rowOff>12700</xdr:rowOff>
    </xdr:from>
    <xdr:to>
      <xdr:col>8</xdr:col>
      <xdr:colOff>91017</xdr:colOff>
      <xdr:row>154</xdr:row>
      <xdr:rowOff>253492</xdr:rowOff>
    </xdr:to>
    <xdr:graphicFrame macro="">
      <xdr:nvGraphicFramePr>
        <xdr:cNvPr id="178" name="Diagram 177">
          <a:extLst>
            <a:ext uri="{FF2B5EF4-FFF2-40B4-BE49-F238E27FC236}">
              <a16:creationId xmlns:a16="http://schemas.microsoft.com/office/drawing/2014/main" id="{B08371EE-9EB8-114C-92C5-6B15F2731E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483870</xdr:colOff>
      <xdr:row>143</xdr:row>
      <xdr:rowOff>238125</xdr:rowOff>
    </xdr:from>
    <xdr:to>
      <xdr:col>7</xdr:col>
      <xdr:colOff>751628</xdr:colOff>
      <xdr:row>147</xdr:row>
      <xdr:rowOff>104775</xdr:rowOff>
    </xdr:to>
    <xdr:sp macro="" textlink="">
      <xdr:nvSpPr>
        <xdr:cNvPr id="179" name="Rektangel 178">
          <a:extLst>
            <a:ext uri="{FF2B5EF4-FFF2-40B4-BE49-F238E27FC236}">
              <a16:creationId xmlns:a16="http://schemas.microsoft.com/office/drawing/2014/main" id="{F17AD2EA-72D1-1D4B-ADE7-079229D50F51}"/>
            </a:ext>
          </a:extLst>
        </xdr:cNvPr>
        <xdr:cNvSpPr/>
      </xdr:nvSpPr>
      <xdr:spPr>
        <a:xfrm>
          <a:off x="4189095" y="37995225"/>
          <a:ext cx="1925108" cy="895350"/>
        </a:xfrm>
        <a:prstGeom prst="rect">
          <a:avLst/>
        </a:prstGeom>
        <a:solidFill>
          <a:srgbClr val="009FE3">
            <a:alpha val="13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nb-NO" b="1">
              <a:solidFill>
                <a:sysClr val="windowText" lastClr="000000"/>
              </a:solidFill>
              <a:latin typeface="Source Sans Pro" panose="020B0503030403020204" pitchFamily="34" charset="0"/>
              <a:ea typeface="Source Sans Pro" panose="020B0503030403020204" pitchFamily="34" charset="0"/>
            </a:rPr>
            <a:t>HER JOBBER VI GODT</a:t>
          </a:r>
        </a:p>
      </xdr:txBody>
    </xdr:sp>
    <xdr:clientData/>
  </xdr:twoCellAnchor>
  <xdr:twoCellAnchor>
    <xdr:from>
      <xdr:col>1</xdr:col>
      <xdr:colOff>7621</xdr:colOff>
      <xdr:row>7</xdr:row>
      <xdr:rowOff>104775</xdr:rowOff>
    </xdr:from>
    <xdr:to>
      <xdr:col>8</xdr:col>
      <xdr:colOff>38100</xdr:colOff>
      <xdr:row>26</xdr:row>
      <xdr:rowOff>121920</xdr:rowOff>
    </xdr:to>
    <xdr:graphicFrame macro="">
      <xdr:nvGraphicFramePr>
        <xdr:cNvPr id="2" name="Diagram 1">
          <a:extLst>
            <a:ext uri="{FF2B5EF4-FFF2-40B4-BE49-F238E27FC236}">
              <a16:creationId xmlns:a16="http://schemas.microsoft.com/office/drawing/2014/main" id="{5AE9124D-237D-4B3C-B44A-A8815F62F4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134304</xdr:colOff>
      <xdr:row>29</xdr:row>
      <xdr:rowOff>143827</xdr:rowOff>
    </xdr:from>
    <xdr:to>
      <xdr:col>1</xdr:col>
      <xdr:colOff>685803</xdr:colOff>
      <xdr:row>32</xdr:row>
      <xdr:rowOff>237172</xdr:rowOff>
    </xdr:to>
    <xdr:sp macro="" textlink="">
      <xdr:nvSpPr>
        <xdr:cNvPr id="6" name="TekstSylinder 5">
          <a:extLst>
            <a:ext uri="{FF2B5EF4-FFF2-40B4-BE49-F238E27FC236}">
              <a16:creationId xmlns:a16="http://schemas.microsoft.com/office/drawing/2014/main" id="{04E9470D-EC45-FCB6-158D-DC7A4C8F8A23}"/>
            </a:ext>
          </a:extLst>
        </xdr:cNvPr>
        <xdr:cNvSpPr txBox="1"/>
      </xdr:nvSpPr>
      <xdr:spPr>
        <a:xfrm rot="16200000">
          <a:off x="301469" y="6739412"/>
          <a:ext cx="864870" cy="551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Høy</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141924</xdr:colOff>
      <xdr:row>41</xdr:row>
      <xdr:rowOff>210504</xdr:rowOff>
    </xdr:from>
    <xdr:to>
      <xdr:col>1</xdr:col>
      <xdr:colOff>599124</xdr:colOff>
      <xdr:row>45</xdr:row>
      <xdr:rowOff>48579</xdr:rowOff>
    </xdr:to>
    <xdr:sp macro="" textlink="">
      <xdr:nvSpPr>
        <xdr:cNvPr id="7" name="TekstSylinder 6">
          <a:extLst>
            <a:ext uri="{FF2B5EF4-FFF2-40B4-BE49-F238E27FC236}">
              <a16:creationId xmlns:a16="http://schemas.microsoft.com/office/drawing/2014/main" id="{0211C0B8-483E-46D6-9C41-34EE1B78AFA8}"/>
            </a:ext>
          </a:extLst>
        </xdr:cNvPr>
        <xdr:cNvSpPr txBox="1"/>
      </xdr:nvSpPr>
      <xdr:spPr>
        <a:xfrm rot="16200000">
          <a:off x="260986" y="9940292"/>
          <a:ext cx="8667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Lav</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438627</xdr:colOff>
      <xdr:row>44</xdr:row>
      <xdr:rowOff>20478</xdr:rowOff>
    </xdr:from>
    <xdr:to>
      <xdr:col>2</xdr:col>
      <xdr:colOff>476727</xdr:colOff>
      <xdr:row>45</xdr:row>
      <xdr:rowOff>255270</xdr:rowOff>
    </xdr:to>
    <xdr:sp macro="" textlink="">
      <xdr:nvSpPr>
        <xdr:cNvPr id="5" name="TekstSylinder 4">
          <a:extLst>
            <a:ext uri="{FF2B5EF4-FFF2-40B4-BE49-F238E27FC236}">
              <a16:creationId xmlns:a16="http://schemas.microsoft.com/office/drawing/2014/main" id="{53557D02-EA88-4787-87AA-74F8052B2E81}"/>
            </a:ext>
          </a:extLst>
        </xdr:cNvPr>
        <xdr:cNvSpPr txBox="1"/>
      </xdr:nvSpPr>
      <xdr:spPr>
        <a:xfrm>
          <a:off x="762477" y="10317003"/>
          <a:ext cx="866775" cy="491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Svak </a:t>
          </a:r>
        </a:p>
        <a:p>
          <a:pPr algn="ctr"/>
          <a:r>
            <a:rPr lang="nb-NO" sz="1050" b="0" i="1" baseline="0">
              <a:solidFill>
                <a:schemeClr val="tx1">
                  <a:lumMod val="65000"/>
                  <a:lumOff val="35000"/>
                </a:schemeClr>
              </a:solidFill>
              <a:latin typeface="Source Sans Pro" panose="020B0503030403020204" pitchFamily="34" charset="0"/>
            </a:rPr>
            <a:t>status</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7</xdr:col>
      <xdr:colOff>162402</xdr:colOff>
      <xdr:row>44</xdr:row>
      <xdr:rowOff>37622</xdr:rowOff>
    </xdr:from>
    <xdr:to>
      <xdr:col>8</xdr:col>
      <xdr:colOff>200502</xdr:colOff>
      <xdr:row>45</xdr:row>
      <xdr:rowOff>257174</xdr:rowOff>
    </xdr:to>
    <xdr:sp macro="" textlink="">
      <xdr:nvSpPr>
        <xdr:cNvPr id="15" name="TekstSylinder 14">
          <a:extLst>
            <a:ext uri="{FF2B5EF4-FFF2-40B4-BE49-F238E27FC236}">
              <a16:creationId xmlns:a16="http://schemas.microsoft.com/office/drawing/2014/main" id="{597FD6BE-A48D-4046-B25F-2315EDB653E1}"/>
            </a:ext>
          </a:extLst>
        </xdr:cNvPr>
        <xdr:cNvSpPr txBox="1"/>
      </xdr:nvSpPr>
      <xdr:spPr>
        <a:xfrm>
          <a:off x="5524977" y="10334147"/>
          <a:ext cx="866775" cy="476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Sterkt status </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153354</xdr:colOff>
      <xdr:row>50</xdr:row>
      <xdr:rowOff>58102</xdr:rowOff>
    </xdr:from>
    <xdr:to>
      <xdr:col>1</xdr:col>
      <xdr:colOff>704853</xdr:colOff>
      <xdr:row>53</xdr:row>
      <xdr:rowOff>153352</xdr:rowOff>
    </xdr:to>
    <xdr:sp macro="" textlink="">
      <xdr:nvSpPr>
        <xdr:cNvPr id="16" name="TekstSylinder 15">
          <a:extLst>
            <a:ext uri="{FF2B5EF4-FFF2-40B4-BE49-F238E27FC236}">
              <a16:creationId xmlns:a16="http://schemas.microsoft.com/office/drawing/2014/main" id="{D25F02F7-F9A8-47EE-9869-33D1E429E30D}"/>
            </a:ext>
          </a:extLst>
        </xdr:cNvPr>
        <xdr:cNvSpPr txBox="1"/>
      </xdr:nvSpPr>
      <xdr:spPr>
        <a:xfrm rot="16200000">
          <a:off x="319566" y="12388690"/>
          <a:ext cx="866775" cy="551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Høy</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191454</xdr:colOff>
      <xdr:row>60</xdr:row>
      <xdr:rowOff>10479</xdr:rowOff>
    </xdr:from>
    <xdr:to>
      <xdr:col>1</xdr:col>
      <xdr:colOff>648654</xdr:colOff>
      <xdr:row>63</xdr:row>
      <xdr:rowOff>105729</xdr:rowOff>
    </xdr:to>
    <xdr:sp macro="" textlink="">
      <xdr:nvSpPr>
        <xdr:cNvPr id="17" name="TekstSylinder 16">
          <a:extLst>
            <a:ext uri="{FF2B5EF4-FFF2-40B4-BE49-F238E27FC236}">
              <a16:creationId xmlns:a16="http://schemas.microsoft.com/office/drawing/2014/main" id="{C45F592C-1565-43F6-A55D-5E2577F738FE}"/>
            </a:ext>
          </a:extLst>
        </xdr:cNvPr>
        <xdr:cNvSpPr txBox="1"/>
      </xdr:nvSpPr>
      <xdr:spPr>
        <a:xfrm rot="16200000">
          <a:off x="310516" y="14959967"/>
          <a:ext cx="8667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Lav</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495777</xdr:colOff>
      <xdr:row>62</xdr:row>
      <xdr:rowOff>75723</xdr:rowOff>
    </xdr:from>
    <xdr:to>
      <xdr:col>2</xdr:col>
      <xdr:colOff>533877</xdr:colOff>
      <xdr:row>64</xdr:row>
      <xdr:rowOff>55245</xdr:rowOff>
    </xdr:to>
    <xdr:sp macro="" textlink="">
      <xdr:nvSpPr>
        <xdr:cNvPr id="18" name="TekstSylinder 17">
          <a:extLst>
            <a:ext uri="{FF2B5EF4-FFF2-40B4-BE49-F238E27FC236}">
              <a16:creationId xmlns:a16="http://schemas.microsoft.com/office/drawing/2014/main" id="{B2552AE3-D5A4-47D1-8934-2772D916BAD4}"/>
            </a:ext>
          </a:extLst>
        </xdr:cNvPr>
        <xdr:cNvSpPr txBox="1"/>
      </xdr:nvSpPr>
      <xdr:spPr>
        <a:xfrm>
          <a:off x="819627" y="15334773"/>
          <a:ext cx="866775" cy="4938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Svak </a:t>
          </a:r>
        </a:p>
        <a:p>
          <a:pPr algn="ctr"/>
          <a:r>
            <a:rPr lang="nb-NO" sz="1050" b="0" i="1" baseline="0">
              <a:solidFill>
                <a:schemeClr val="tx1">
                  <a:lumMod val="65000"/>
                  <a:lumOff val="35000"/>
                </a:schemeClr>
              </a:solidFill>
              <a:latin typeface="Source Sans Pro" panose="020B0503030403020204" pitchFamily="34" charset="0"/>
            </a:rPr>
            <a:t>status</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7</xdr:col>
      <xdr:colOff>219552</xdr:colOff>
      <xdr:row>62</xdr:row>
      <xdr:rowOff>96677</xdr:rowOff>
    </xdr:from>
    <xdr:to>
      <xdr:col>9</xdr:col>
      <xdr:colOff>10002</xdr:colOff>
      <xdr:row>64</xdr:row>
      <xdr:rowOff>57149</xdr:rowOff>
    </xdr:to>
    <xdr:sp macro="" textlink="">
      <xdr:nvSpPr>
        <xdr:cNvPr id="20" name="TekstSylinder 19">
          <a:extLst>
            <a:ext uri="{FF2B5EF4-FFF2-40B4-BE49-F238E27FC236}">
              <a16:creationId xmlns:a16="http://schemas.microsoft.com/office/drawing/2014/main" id="{6C0AF037-AAA2-46FC-B9D8-AA66A051565E}"/>
            </a:ext>
          </a:extLst>
        </xdr:cNvPr>
        <xdr:cNvSpPr txBox="1"/>
      </xdr:nvSpPr>
      <xdr:spPr>
        <a:xfrm>
          <a:off x="5582127" y="15355727"/>
          <a:ext cx="866775" cy="474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Sterkt status </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160974</xdr:colOff>
      <xdr:row>68</xdr:row>
      <xdr:rowOff>27622</xdr:rowOff>
    </xdr:from>
    <xdr:to>
      <xdr:col>1</xdr:col>
      <xdr:colOff>714378</xdr:colOff>
      <xdr:row>71</xdr:row>
      <xdr:rowOff>124777</xdr:rowOff>
    </xdr:to>
    <xdr:sp macro="" textlink="">
      <xdr:nvSpPr>
        <xdr:cNvPr id="22" name="TekstSylinder 21">
          <a:extLst>
            <a:ext uri="{FF2B5EF4-FFF2-40B4-BE49-F238E27FC236}">
              <a16:creationId xmlns:a16="http://schemas.microsoft.com/office/drawing/2014/main" id="{39916A53-AD2D-48F6-B12F-CE7A282F6EE4}"/>
            </a:ext>
          </a:extLst>
        </xdr:cNvPr>
        <xdr:cNvSpPr txBox="1"/>
      </xdr:nvSpPr>
      <xdr:spPr>
        <a:xfrm rot="16200000">
          <a:off x="327186" y="17320735"/>
          <a:ext cx="868680" cy="553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Høy</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181929</xdr:colOff>
      <xdr:row>79</xdr:row>
      <xdr:rowOff>239079</xdr:rowOff>
    </xdr:from>
    <xdr:to>
      <xdr:col>1</xdr:col>
      <xdr:colOff>639129</xdr:colOff>
      <xdr:row>83</xdr:row>
      <xdr:rowOff>77154</xdr:rowOff>
    </xdr:to>
    <xdr:sp macro="" textlink="">
      <xdr:nvSpPr>
        <xdr:cNvPr id="23" name="TekstSylinder 22">
          <a:extLst>
            <a:ext uri="{FF2B5EF4-FFF2-40B4-BE49-F238E27FC236}">
              <a16:creationId xmlns:a16="http://schemas.microsoft.com/office/drawing/2014/main" id="{5C8458D8-BBC7-4DA2-86E9-6E47D439DC07}"/>
            </a:ext>
          </a:extLst>
        </xdr:cNvPr>
        <xdr:cNvSpPr txBox="1"/>
      </xdr:nvSpPr>
      <xdr:spPr>
        <a:xfrm rot="16200000">
          <a:off x="300991" y="20408267"/>
          <a:ext cx="8667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Lav</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486252</xdr:colOff>
      <xdr:row>82</xdr:row>
      <xdr:rowOff>47148</xdr:rowOff>
    </xdr:from>
    <xdr:to>
      <xdr:col>2</xdr:col>
      <xdr:colOff>524352</xdr:colOff>
      <xdr:row>84</xdr:row>
      <xdr:rowOff>26670</xdr:rowOff>
    </xdr:to>
    <xdr:sp macro="" textlink="">
      <xdr:nvSpPr>
        <xdr:cNvPr id="24" name="TekstSylinder 23">
          <a:extLst>
            <a:ext uri="{FF2B5EF4-FFF2-40B4-BE49-F238E27FC236}">
              <a16:creationId xmlns:a16="http://schemas.microsoft.com/office/drawing/2014/main" id="{C70B5947-F491-4881-A1FE-AE92D93726E0}"/>
            </a:ext>
          </a:extLst>
        </xdr:cNvPr>
        <xdr:cNvSpPr txBox="1"/>
      </xdr:nvSpPr>
      <xdr:spPr>
        <a:xfrm>
          <a:off x="810102" y="20783073"/>
          <a:ext cx="866775" cy="4938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Svak </a:t>
          </a:r>
        </a:p>
        <a:p>
          <a:pPr algn="ctr"/>
          <a:r>
            <a:rPr lang="nb-NO" sz="1050" b="0" i="1" baseline="0">
              <a:solidFill>
                <a:schemeClr val="tx1">
                  <a:lumMod val="65000"/>
                  <a:lumOff val="35000"/>
                </a:schemeClr>
              </a:solidFill>
              <a:latin typeface="Source Sans Pro" panose="020B0503030403020204" pitchFamily="34" charset="0"/>
            </a:rPr>
            <a:t>status</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7</xdr:col>
      <xdr:colOff>210027</xdr:colOff>
      <xdr:row>82</xdr:row>
      <xdr:rowOff>68102</xdr:rowOff>
    </xdr:from>
    <xdr:to>
      <xdr:col>9</xdr:col>
      <xdr:colOff>477</xdr:colOff>
      <xdr:row>84</xdr:row>
      <xdr:rowOff>28574</xdr:rowOff>
    </xdr:to>
    <xdr:sp macro="" textlink="">
      <xdr:nvSpPr>
        <xdr:cNvPr id="25" name="TekstSylinder 24">
          <a:extLst>
            <a:ext uri="{FF2B5EF4-FFF2-40B4-BE49-F238E27FC236}">
              <a16:creationId xmlns:a16="http://schemas.microsoft.com/office/drawing/2014/main" id="{8F283B0F-237F-4189-A2C5-A5E8E7602696}"/>
            </a:ext>
          </a:extLst>
        </xdr:cNvPr>
        <xdr:cNvSpPr txBox="1"/>
      </xdr:nvSpPr>
      <xdr:spPr>
        <a:xfrm>
          <a:off x="5572602" y="20804027"/>
          <a:ext cx="866775" cy="474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Sterkt status </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132400</xdr:colOff>
      <xdr:row>87</xdr:row>
      <xdr:rowOff>256223</xdr:rowOff>
    </xdr:from>
    <xdr:to>
      <xdr:col>1</xdr:col>
      <xdr:colOff>685804</xdr:colOff>
      <xdr:row>91</xdr:row>
      <xdr:rowOff>94298</xdr:rowOff>
    </xdr:to>
    <xdr:sp macro="" textlink="">
      <xdr:nvSpPr>
        <xdr:cNvPr id="26" name="TekstSylinder 25">
          <a:extLst>
            <a:ext uri="{FF2B5EF4-FFF2-40B4-BE49-F238E27FC236}">
              <a16:creationId xmlns:a16="http://schemas.microsoft.com/office/drawing/2014/main" id="{337681FB-648D-4EAA-BE0A-D4632135A5E0}"/>
            </a:ext>
          </a:extLst>
        </xdr:cNvPr>
        <xdr:cNvSpPr txBox="1"/>
      </xdr:nvSpPr>
      <xdr:spPr>
        <a:xfrm rot="16200000">
          <a:off x="299564" y="22768084"/>
          <a:ext cx="866775" cy="553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Høy</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143829</xdr:colOff>
      <xdr:row>97</xdr:row>
      <xdr:rowOff>199074</xdr:rowOff>
    </xdr:from>
    <xdr:to>
      <xdr:col>1</xdr:col>
      <xdr:colOff>601029</xdr:colOff>
      <xdr:row>101</xdr:row>
      <xdr:rowOff>39054</xdr:rowOff>
    </xdr:to>
    <xdr:sp macro="" textlink="">
      <xdr:nvSpPr>
        <xdr:cNvPr id="27" name="TekstSylinder 26">
          <a:extLst>
            <a:ext uri="{FF2B5EF4-FFF2-40B4-BE49-F238E27FC236}">
              <a16:creationId xmlns:a16="http://schemas.microsoft.com/office/drawing/2014/main" id="{82A9C970-55C7-4CBC-B155-0293F43B5381}"/>
            </a:ext>
          </a:extLst>
        </xdr:cNvPr>
        <xdr:cNvSpPr txBox="1"/>
      </xdr:nvSpPr>
      <xdr:spPr>
        <a:xfrm rot="16200000">
          <a:off x="261939" y="25331739"/>
          <a:ext cx="86868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Lav</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391002</xdr:colOff>
      <xdr:row>100</xdr:row>
      <xdr:rowOff>68103</xdr:rowOff>
    </xdr:from>
    <xdr:to>
      <xdr:col>2</xdr:col>
      <xdr:colOff>429102</xdr:colOff>
      <xdr:row>102</xdr:row>
      <xdr:rowOff>47625</xdr:rowOff>
    </xdr:to>
    <xdr:sp macro="" textlink="">
      <xdr:nvSpPr>
        <xdr:cNvPr id="28" name="TekstSylinder 27">
          <a:extLst>
            <a:ext uri="{FF2B5EF4-FFF2-40B4-BE49-F238E27FC236}">
              <a16:creationId xmlns:a16="http://schemas.microsoft.com/office/drawing/2014/main" id="{B7390098-DAC3-4A45-9270-ED15F65BC430}"/>
            </a:ext>
          </a:extLst>
        </xdr:cNvPr>
        <xdr:cNvSpPr txBox="1"/>
      </xdr:nvSpPr>
      <xdr:spPr>
        <a:xfrm>
          <a:off x="714852" y="25766553"/>
          <a:ext cx="866775" cy="4938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Svak </a:t>
          </a:r>
        </a:p>
        <a:p>
          <a:pPr algn="ctr"/>
          <a:r>
            <a:rPr lang="nb-NO" sz="1050" b="0" i="1" baseline="0">
              <a:solidFill>
                <a:schemeClr val="tx1">
                  <a:lumMod val="65000"/>
                  <a:lumOff val="35000"/>
                </a:schemeClr>
              </a:solidFill>
              <a:latin typeface="Source Sans Pro" panose="020B0503030403020204" pitchFamily="34" charset="0"/>
            </a:rPr>
            <a:t>status</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7</xdr:col>
      <xdr:colOff>246222</xdr:colOff>
      <xdr:row>100</xdr:row>
      <xdr:rowOff>66197</xdr:rowOff>
    </xdr:from>
    <xdr:to>
      <xdr:col>9</xdr:col>
      <xdr:colOff>36672</xdr:colOff>
      <xdr:row>102</xdr:row>
      <xdr:rowOff>30479</xdr:rowOff>
    </xdr:to>
    <xdr:sp macro="" textlink="">
      <xdr:nvSpPr>
        <xdr:cNvPr id="29" name="TekstSylinder 28">
          <a:extLst>
            <a:ext uri="{FF2B5EF4-FFF2-40B4-BE49-F238E27FC236}">
              <a16:creationId xmlns:a16="http://schemas.microsoft.com/office/drawing/2014/main" id="{3FA9013C-95E2-465A-AA7E-CEC9FF7B3FBA}"/>
            </a:ext>
          </a:extLst>
        </xdr:cNvPr>
        <xdr:cNvSpPr txBox="1"/>
      </xdr:nvSpPr>
      <xdr:spPr>
        <a:xfrm>
          <a:off x="5608797" y="25764647"/>
          <a:ext cx="866775" cy="478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Sterkt status </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84776</xdr:colOff>
      <xdr:row>106</xdr:row>
      <xdr:rowOff>37148</xdr:rowOff>
    </xdr:from>
    <xdr:to>
      <xdr:col>1</xdr:col>
      <xdr:colOff>638180</xdr:colOff>
      <xdr:row>109</xdr:row>
      <xdr:rowOff>132398</xdr:rowOff>
    </xdr:to>
    <xdr:sp macro="" textlink="">
      <xdr:nvSpPr>
        <xdr:cNvPr id="30" name="TekstSylinder 29">
          <a:extLst>
            <a:ext uri="{FF2B5EF4-FFF2-40B4-BE49-F238E27FC236}">
              <a16:creationId xmlns:a16="http://schemas.microsoft.com/office/drawing/2014/main" id="{B2A4B080-9E2A-46DC-B3DA-A0D907B84CD8}"/>
            </a:ext>
          </a:extLst>
        </xdr:cNvPr>
        <xdr:cNvSpPr txBox="1"/>
      </xdr:nvSpPr>
      <xdr:spPr>
        <a:xfrm rot="16200000">
          <a:off x="251940" y="27768709"/>
          <a:ext cx="866775" cy="553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Høy</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105729</xdr:colOff>
      <xdr:row>116</xdr:row>
      <xdr:rowOff>210504</xdr:rowOff>
    </xdr:from>
    <xdr:to>
      <xdr:col>1</xdr:col>
      <xdr:colOff>562929</xdr:colOff>
      <xdr:row>120</xdr:row>
      <xdr:rowOff>46674</xdr:rowOff>
    </xdr:to>
    <xdr:sp macro="" textlink="">
      <xdr:nvSpPr>
        <xdr:cNvPr id="31" name="TekstSylinder 30">
          <a:extLst>
            <a:ext uri="{FF2B5EF4-FFF2-40B4-BE49-F238E27FC236}">
              <a16:creationId xmlns:a16="http://schemas.microsoft.com/office/drawing/2014/main" id="{100C7151-25DE-4698-B04C-72F1C856419A}"/>
            </a:ext>
          </a:extLst>
        </xdr:cNvPr>
        <xdr:cNvSpPr txBox="1"/>
      </xdr:nvSpPr>
      <xdr:spPr>
        <a:xfrm rot="16200000">
          <a:off x="225744" y="30560964"/>
          <a:ext cx="86487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Lav</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352902</xdr:colOff>
      <xdr:row>119</xdr:row>
      <xdr:rowOff>75723</xdr:rowOff>
    </xdr:from>
    <xdr:to>
      <xdr:col>2</xdr:col>
      <xdr:colOff>391002</xdr:colOff>
      <xdr:row>121</xdr:row>
      <xdr:rowOff>55245</xdr:rowOff>
    </xdr:to>
    <xdr:sp macro="" textlink="">
      <xdr:nvSpPr>
        <xdr:cNvPr id="160" name="TekstSylinder 159">
          <a:extLst>
            <a:ext uri="{FF2B5EF4-FFF2-40B4-BE49-F238E27FC236}">
              <a16:creationId xmlns:a16="http://schemas.microsoft.com/office/drawing/2014/main" id="{92225786-776C-4DF9-A187-F27CE3FF16F2}"/>
            </a:ext>
          </a:extLst>
        </xdr:cNvPr>
        <xdr:cNvSpPr txBox="1"/>
      </xdr:nvSpPr>
      <xdr:spPr>
        <a:xfrm>
          <a:off x="676752" y="30993873"/>
          <a:ext cx="866775" cy="4938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Svak </a:t>
          </a:r>
        </a:p>
        <a:p>
          <a:pPr algn="ctr"/>
          <a:r>
            <a:rPr lang="nb-NO" sz="1050" b="0" i="1" baseline="0">
              <a:solidFill>
                <a:schemeClr val="tx1">
                  <a:lumMod val="65000"/>
                  <a:lumOff val="35000"/>
                </a:schemeClr>
              </a:solidFill>
              <a:latin typeface="Source Sans Pro" panose="020B0503030403020204" pitchFamily="34" charset="0"/>
            </a:rPr>
            <a:t>status</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7</xdr:col>
      <xdr:colOff>208122</xdr:colOff>
      <xdr:row>119</xdr:row>
      <xdr:rowOff>77627</xdr:rowOff>
    </xdr:from>
    <xdr:to>
      <xdr:col>8</xdr:col>
      <xdr:colOff>246222</xdr:colOff>
      <xdr:row>121</xdr:row>
      <xdr:rowOff>38099</xdr:rowOff>
    </xdr:to>
    <xdr:sp macro="" textlink="">
      <xdr:nvSpPr>
        <xdr:cNvPr id="161" name="TekstSylinder 160">
          <a:extLst>
            <a:ext uri="{FF2B5EF4-FFF2-40B4-BE49-F238E27FC236}">
              <a16:creationId xmlns:a16="http://schemas.microsoft.com/office/drawing/2014/main" id="{60F406DE-E0E7-4074-B6BC-142A646F7F73}"/>
            </a:ext>
          </a:extLst>
        </xdr:cNvPr>
        <xdr:cNvSpPr txBox="1"/>
      </xdr:nvSpPr>
      <xdr:spPr>
        <a:xfrm>
          <a:off x="5570697" y="30995777"/>
          <a:ext cx="866775" cy="474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Sterkt status </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122876</xdr:colOff>
      <xdr:row>124</xdr:row>
      <xdr:rowOff>220028</xdr:rowOff>
    </xdr:from>
    <xdr:to>
      <xdr:col>1</xdr:col>
      <xdr:colOff>676280</xdr:colOff>
      <xdr:row>128</xdr:row>
      <xdr:rowOff>56198</xdr:rowOff>
    </xdr:to>
    <xdr:sp macro="" textlink="">
      <xdr:nvSpPr>
        <xdr:cNvPr id="162" name="TekstSylinder 161">
          <a:extLst>
            <a:ext uri="{FF2B5EF4-FFF2-40B4-BE49-F238E27FC236}">
              <a16:creationId xmlns:a16="http://schemas.microsoft.com/office/drawing/2014/main" id="{E69D8EE5-6411-46E3-A957-F702B7840631}"/>
            </a:ext>
          </a:extLst>
        </xdr:cNvPr>
        <xdr:cNvSpPr txBox="1"/>
      </xdr:nvSpPr>
      <xdr:spPr>
        <a:xfrm rot="16200000">
          <a:off x="290993" y="32913161"/>
          <a:ext cx="864870" cy="553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Høy</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84774</xdr:colOff>
      <xdr:row>133</xdr:row>
      <xdr:rowOff>191454</xdr:rowOff>
    </xdr:from>
    <xdr:to>
      <xdr:col>1</xdr:col>
      <xdr:colOff>541974</xdr:colOff>
      <xdr:row>137</xdr:row>
      <xdr:rowOff>27624</xdr:rowOff>
    </xdr:to>
    <xdr:sp macro="" textlink="">
      <xdr:nvSpPr>
        <xdr:cNvPr id="163" name="TekstSylinder 162">
          <a:extLst>
            <a:ext uri="{FF2B5EF4-FFF2-40B4-BE49-F238E27FC236}">
              <a16:creationId xmlns:a16="http://schemas.microsoft.com/office/drawing/2014/main" id="{11863193-A35D-4857-8E17-6C5EA4753CD0}"/>
            </a:ext>
          </a:extLst>
        </xdr:cNvPr>
        <xdr:cNvSpPr txBox="1"/>
      </xdr:nvSpPr>
      <xdr:spPr>
        <a:xfrm rot="16200000">
          <a:off x="204789" y="35247264"/>
          <a:ext cx="86487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Lav</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331947</xdr:colOff>
      <xdr:row>136</xdr:row>
      <xdr:rowOff>56673</xdr:rowOff>
    </xdr:from>
    <xdr:to>
      <xdr:col>2</xdr:col>
      <xdr:colOff>370047</xdr:colOff>
      <xdr:row>138</xdr:row>
      <xdr:rowOff>36195</xdr:rowOff>
    </xdr:to>
    <xdr:sp macro="" textlink="">
      <xdr:nvSpPr>
        <xdr:cNvPr id="164" name="TekstSylinder 163">
          <a:extLst>
            <a:ext uri="{FF2B5EF4-FFF2-40B4-BE49-F238E27FC236}">
              <a16:creationId xmlns:a16="http://schemas.microsoft.com/office/drawing/2014/main" id="{19D913CA-0EA5-40BA-AA5D-67229A41DB8E}"/>
            </a:ext>
          </a:extLst>
        </xdr:cNvPr>
        <xdr:cNvSpPr txBox="1"/>
      </xdr:nvSpPr>
      <xdr:spPr>
        <a:xfrm>
          <a:off x="655797" y="35680173"/>
          <a:ext cx="866775" cy="4938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Svak </a:t>
          </a:r>
        </a:p>
        <a:p>
          <a:pPr algn="ctr"/>
          <a:r>
            <a:rPr lang="nb-NO" sz="1050" b="0" i="1" baseline="0">
              <a:solidFill>
                <a:schemeClr val="tx1">
                  <a:lumMod val="65000"/>
                  <a:lumOff val="35000"/>
                </a:schemeClr>
              </a:solidFill>
              <a:latin typeface="Source Sans Pro" panose="020B0503030403020204" pitchFamily="34" charset="0"/>
            </a:rPr>
            <a:t>status</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7</xdr:col>
      <xdr:colOff>190977</xdr:colOff>
      <xdr:row>136</xdr:row>
      <xdr:rowOff>58577</xdr:rowOff>
    </xdr:from>
    <xdr:to>
      <xdr:col>8</xdr:col>
      <xdr:colOff>229077</xdr:colOff>
      <xdr:row>138</xdr:row>
      <xdr:rowOff>19049</xdr:rowOff>
    </xdr:to>
    <xdr:sp macro="" textlink="">
      <xdr:nvSpPr>
        <xdr:cNvPr id="165" name="TekstSylinder 164">
          <a:extLst>
            <a:ext uri="{FF2B5EF4-FFF2-40B4-BE49-F238E27FC236}">
              <a16:creationId xmlns:a16="http://schemas.microsoft.com/office/drawing/2014/main" id="{08E1FC29-CD97-4885-813A-2EB641593290}"/>
            </a:ext>
          </a:extLst>
        </xdr:cNvPr>
        <xdr:cNvSpPr txBox="1"/>
      </xdr:nvSpPr>
      <xdr:spPr>
        <a:xfrm>
          <a:off x="5553552" y="35682077"/>
          <a:ext cx="866775" cy="474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Sterkt status </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153356</xdr:colOff>
      <xdr:row>141</xdr:row>
      <xdr:rowOff>208598</xdr:rowOff>
    </xdr:from>
    <xdr:to>
      <xdr:col>1</xdr:col>
      <xdr:colOff>702950</xdr:colOff>
      <xdr:row>145</xdr:row>
      <xdr:rowOff>48578</xdr:rowOff>
    </xdr:to>
    <xdr:sp macro="" textlink="">
      <xdr:nvSpPr>
        <xdr:cNvPr id="166" name="TekstSylinder 165">
          <a:extLst>
            <a:ext uri="{FF2B5EF4-FFF2-40B4-BE49-F238E27FC236}">
              <a16:creationId xmlns:a16="http://schemas.microsoft.com/office/drawing/2014/main" id="{7442C10D-E925-48D7-947A-B575F9BA0064}"/>
            </a:ext>
          </a:extLst>
        </xdr:cNvPr>
        <xdr:cNvSpPr txBox="1"/>
      </xdr:nvSpPr>
      <xdr:spPr>
        <a:xfrm rot="16200000">
          <a:off x="317663" y="37610891"/>
          <a:ext cx="868680" cy="549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Høy</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115254</xdr:colOff>
      <xdr:row>150</xdr:row>
      <xdr:rowOff>180024</xdr:rowOff>
    </xdr:from>
    <xdr:to>
      <xdr:col>1</xdr:col>
      <xdr:colOff>572454</xdr:colOff>
      <xdr:row>154</xdr:row>
      <xdr:rowOff>20004</xdr:rowOff>
    </xdr:to>
    <xdr:sp macro="" textlink="">
      <xdr:nvSpPr>
        <xdr:cNvPr id="167" name="TekstSylinder 166">
          <a:extLst>
            <a:ext uri="{FF2B5EF4-FFF2-40B4-BE49-F238E27FC236}">
              <a16:creationId xmlns:a16="http://schemas.microsoft.com/office/drawing/2014/main" id="{5A70F649-A6B0-47AB-A479-98F2606DA335}"/>
            </a:ext>
          </a:extLst>
        </xdr:cNvPr>
        <xdr:cNvSpPr txBox="1"/>
      </xdr:nvSpPr>
      <xdr:spPr>
        <a:xfrm rot="16200000">
          <a:off x="233364" y="39943089"/>
          <a:ext cx="86868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Lav</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362427</xdr:colOff>
      <xdr:row>153</xdr:row>
      <xdr:rowOff>49053</xdr:rowOff>
    </xdr:from>
    <xdr:to>
      <xdr:col>2</xdr:col>
      <xdr:colOff>400527</xdr:colOff>
      <xdr:row>155</xdr:row>
      <xdr:rowOff>28575</xdr:rowOff>
    </xdr:to>
    <xdr:sp macro="" textlink="">
      <xdr:nvSpPr>
        <xdr:cNvPr id="168" name="TekstSylinder 167">
          <a:extLst>
            <a:ext uri="{FF2B5EF4-FFF2-40B4-BE49-F238E27FC236}">
              <a16:creationId xmlns:a16="http://schemas.microsoft.com/office/drawing/2014/main" id="{EC75922F-9C7C-4BD2-85F0-57A4FA8E74EB}"/>
            </a:ext>
          </a:extLst>
        </xdr:cNvPr>
        <xdr:cNvSpPr txBox="1"/>
      </xdr:nvSpPr>
      <xdr:spPr>
        <a:xfrm>
          <a:off x="686277" y="40377903"/>
          <a:ext cx="866775" cy="4938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Svak </a:t>
          </a:r>
        </a:p>
        <a:p>
          <a:pPr algn="ctr"/>
          <a:r>
            <a:rPr lang="nb-NO" sz="1050" b="0" i="1" baseline="0">
              <a:solidFill>
                <a:schemeClr val="tx1">
                  <a:lumMod val="65000"/>
                  <a:lumOff val="35000"/>
                </a:schemeClr>
              </a:solidFill>
              <a:latin typeface="Source Sans Pro" panose="020B0503030403020204" pitchFamily="34" charset="0"/>
            </a:rPr>
            <a:t>status</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7</xdr:col>
      <xdr:colOff>217647</xdr:colOff>
      <xdr:row>153</xdr:row>
      <xdr:rowOff>47147</xdr:rowOff>
    </xdr:from>
    <xdr:to>
      <xdr:col>9</xdr:col>
      <xdr:colOff>8097</xdr:colOff>
      <xdr:row>155</xdr:row>
      <xdr:rowOff>11429</xdr:rowOff>
    </xdr:to>
    <xdr:sp macro="" textlink="">
      <xdr:nvSpPr>
        <xdr:cNvPr id="169" name="TekstSylinder 168">
          <a:extLst>
            <a:ext uri="{FF2B5EF4-FFF2-40B4-BE49-F238E27FC236}">
              <a16:creationId xmlns:a16="http://schemas.microsoft.com/office/drawing/2014/main" id="{7534EF21-3205-448C-838D-E5014D9C3FCE}"/>
            </a:ext>
          </a:extLst>
        </xdr:cNvPr>
        <xdr:cNvSpPr txBox="1"/>
      </xdr:nvSpPr>
      <xdr:spPr>
        <a:xfrm>
          <a:off x="5580222" y="40375997"/>
          <a:ext cx="866775" cy="478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Sterkt status </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8</xdr:col>
      <xdr:colOff>105259</xdr:colOff>
      <xdr:row>7</xdr:row>
      <xdr:rowOff>104612</xdr:rowOff>
    </xdr:from>
    <xdr:to>
      <xdr:col>14</xdr:col>
      <xdr:colOff>0</xdr:colOff>
      <xdr:row>26</xdr:row>
      <xdr:rowOff>114300</xdr:rowOff>
    </xdr:to>
    <xdr:sp macro="" textlink="">
      <xdr:nvSpPr>
        <xdr:cNvPr id="249" name="TekstSylinder 1">
          <a:extLst>
            <a:ext uri="{FF2B5EF4-FFF2-40B4-BE49-F238E27FC236}">
              <a16:creationId xmlns:a16="http://schemas.microsoft.com/office/drawing/2014/main" id="{2D6A0258-25F3-4CE3-8923-CD1DD649A9CB}"/>
            </a:ext>
          </a:extLst>
        </xdr:cNvPr>
        <xdr:cNvSpPr txBox="1"/>
      </xdr:nvSpPr>
      <xdr:spPr>
        <a:xfrm>
          <a:off x="6296509" y="1961987"/>
          <a:ext cx="5038241" cy="489601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200" b="1" i="0" u="none" strike="noStrike" baseline="0">
              <a:solidFill>
                <a:schemeClr val="dk1"/>
              </a:solidFill>
              <a:effectLst/>
              <a:latin typeface="Source Sans Pro" panose="020B0503030403020204" pitchFamily="34" charset="0"/>
              <a:ea typeface="+mn-ea"/>
              <a:cs typeface="+mn-cs"/>
            </a:rPr>
            <a:t>Hvordan bruke resultatene?</a:t>
          </a:r>
          <a:endParaRPr lang="nb-NO" sz="1200" b="0" i="0" u="none" strike="noStrike" baseline="0">
            <a:solidFill>
              <a:schemeClr val="dk1"/>
            </a:solidFill>
            <a:effectLst/>
            <a:latin typeface="Source Sans Pro" panose="020B0503030403020204" pitchFamily="34" charset="0"/>
            <a:ea typeface="+mn-ea"/>
            <a:cs typeface="+mn-cs"/>
          </a:endParaRPr>
        </a:p>
        <a:p>
          <a:r>
            <a:rPr lang="nb-NO" sz="1200" b="0" i="0" u="none" strike="noStrike" baseline="0">
              <a:solidFill>
                <a:schemeClr val="dk1"/>
              </a:solidFill>
              <a:effectLst/>
              <a:latin typeface="Source Sans Pro" panose="020B0503030403020204" pitchFamily="34" charset="0"/>
              <a:ea typeface="+mn-ea"/>
              <a:cs typeface="+mn-cs"/>
            </a:rPr>
            <a:t>I dette arket finner dere resultatene fra selvevalueringen og vurderingen av hvor dere ønsker å være for de ulike dimensjonene, og de underliggende områdene. </a:t>
          </a:r>
        </a:p>
        <a:p>
          <a:endParaRPr lang="nb-NO" sz="1200" b="0" i="0" u="none" strike="noStrike" baseline="0">
            <a:solidFill>
              <a:schemeClr val="dk1"/>
            </a:solidFill>
            <a:effectLst/>
            <a:latin typeface="Source Sans Pro" panose="020B0503030403020204" pitchFamily="34" charset="0"/>
            <a:ea typeface="+mn-ea"/>
            <a:cs typeface="+mn-cs"/>
          </a:endParaRPr>
        </a:p>
        <a:p>
          <a:r>
            <a:rPr lang="nb-NO" sz="1200" b="0" i="0" u="none" strike="noStrike" baseline="0">
              <a:solidFill>
                <a:schemeClr val="dk1"/>
              </a:solidFill>
              <a:effectLst/>
              <a:latin typeface="Source Sans Pro" panose="020B0503030403020204" pitchFamily="34" charset="0"/>
              <a:ea typeface="+mn-ea"/>
              <a:cs typeface="+mn-cs"/>
            </a:rPr>
            <a:t>Figuren til venstre, Spider-diagrammet, gir en oversikt over resultatene for dimensjonene. Gapet mellom de ulike linjene viser til hvordan dere ligger an i forhold til god praksis og ønsket status innenfor dimensjonene.</a:t>
          </a:r>
        </a:p>
        <a:p>
          <a:endParaRPr lang="nb-NO" sz="1200" b="0" i="0" u="none" strike="noStrike" baseline="0">
            <a:solidFill>
              <a:schemeClr val="dk1"/>
            </a:solidFill>
            <a:effectLst/>
            <a:latin typeface="Source Sans Pro" panose="020B0503030403020204" pitchFamily="34" charset="0"/>
            <a:ea typeface="+mn-ea"/>
            <a:cs typeface="+mn-cs"/>
          </a:endParaRPr>
        </a:p>
        <a:p>
          <a:r>
            <a:rPr lang="nb-NO" sz="1200" b="0" i="0" u="none" strike="noStrike" baseline="0">
              <a:solidFill>
                <a:schemeClr val="dk1"/>
              </a:solidFill>
              <a:effectLst/>
              <a:latin typeface="Source Sans Pro" panose="020B0503030403020204" pitchFamily="34" charset="0"/>
              <a:ea typeface="+mn-ea"/>
              <a:cs typeface="+mn-cs"/>
            </a:rPr>
            <a:t>Lenger ned i dette arket er resultatene delt opp i dimensjonene og gir overblikk over resultatene for områdene innenfor dimensjonene. Her har dere muligheten til å justere ambisjonsnivået ved å endre på ønsket status i kolonnene </a:t>
          </a:r>
          <a:r>
            <a:rPr lang="nb-NO" sz="1200" b="1" i="0" u="none" strike="noStrike" baseline="0">
              <a:solidFill>
                <a:schemeClr val="dk1"/>
              </a:solidFill>
              <a:effectLst/>
              <a:latin typeface="Source Sans Pro" panose="020B0503030403020204" pitchFamily="34" charset="0"/>
              <a:ea typeface="+mn-ea"/>
              <a:cs typeface="+mn-cs"/>
            </a:rPr>
            <a:t>ønsket status, justert</a:t>
          </a:r>
          <a:r>
            <a:rPr lang="nb-NO" sz="1200" b="0" i="0" u="none" strike="noStrike" baseline="0">
              <a:solidFill>
                <a:schemeClr val="dk1"/>
              </a:solidFill>
              <a:effectLst/>
              <a:latin typeface="Source Sans Pro" panose="020B0503030403020204" pitchFamily="34" charset="0"/>
              <a:ea typeface="+mn-ea"/>
              <a:cs typeface="+mn-cs"/>
            </a:rPr>
            <a:t>. Denne endringen påvirker alle relevante figurer i dette arket.</a:t>
          </a:r>
        </a:p>
        <a:p>
          <a:endParaRPr lang="nb-NO" sz="1200" b="0" i="0" u="none" strike="noStrike" baseline="0">
            <a:solidFill>
              <a:schemeClr val="dk1"/>
            </a:solidFill>
            <a:effectLst/>
            <a:latin typeface="Source Sans Pro" panose="020B0503030403020204" pitchFamily="34" charset="0"/>
            <a:ea typeface="+mn-ea"/>
            <a:cs typeface="+mn-cs"/>
          </a:endParaRPr>
        </a:p>
        <a:p>
          <a:r>
            <a:rPr lang="nb-NO" sz="1200" b="0" i="0" u="none" strike="noStrike" baseline="0">
              <a:solidFill>
                <a:schemeClr val="dk1"/>
              </a:solidFill>
              <a:effectLst/>
              <a:latin typeface="Source Sans Pro" panose="020B0503030403020204" pitchFamily="34" charset="0"/>
              <a:ea typeface="+mn-ea"/>
              <a:cs typeface="+mn-cs"/>
            </a:rPr>
            <a:t>For å ta i bruk resultatene kan dere gå gjennom områdene i dimensjonene og diskutere hvor dere bør prioritere tiltak, og hvilke tiltak som kan være relevante. I dette arbeidet kan det være lurt å se på begrunnelsene dere hadde for evalueringen av status nå innenfor de ulike områdene.</a:t>
          </a:r>
        </a:p>
        <a:p>
          <a:endParaRPr lang="nb-NO" sz="1200" b="0" i="0" u="none" strike="noStrike" baseline="0">
            <a:solidFill>
              <a:schemeClr val="dk1"/>
            </a:solidFill>
            <a:effectLst/>
            <a:latin typeface="Source Sans Pro" panose="020B0503030403020204" pitchFamily="34" charset="0"/>
            <a:ea typeface="+mn-ea"/>
            <a:cs typeface="+mn-cs"/>
          </a:endParaRPr>
        </a:p>
        <a:p>
          <a:endParaRPr lang="nb-NO" sz="1200" b="0" i="0" u="none" strike="noStrike" baseline="0">
            <a:solidFill>
              <a:schemeClr val="dk1"/>
            </a:solidFill>
            <a:effectLst/>
            <a:latin typeface="Source Sans Pro" panose="020B0503030403020204" pitchFamily="34" charset="0"/>
            <a:ea typeface="+mn-ea"/>
            <a:cs typeface="+mn-cs"/>
          </a:endParaRPr>
        </a:p>
        <a:p>
          <a:endParaRPr lang="nb-NO" sz="1200" b="0" i="0" u="none" strike="noStrike" baseline="0">
            <a:solidFill>
              <a:schemeClr val="dk1"/>
            </a:solidFill>
            <a:effectLst/>
            <a:latin typeface="Source Sans Pro" panose="020B0503030403020204" pitchFamily="34" charset="0"/>
            <a:ea typeface="+mn-ea"/>
            <a:cs typeface="+mn-cs"/>
          </a:endParaRPr>
        </a:p>
      </xdr:txBody>
    </xdr:sp>
    <xdr:clientData/>
  </xdr:twoCellAnchor>
  <xdr:twoCellAnchor>
    <xdr:from>
      <xdr:col>1</xdr:col>
      <xdr:colOff>628650</xdr:colOff>
      <xdr:row>24</xdr:row>
      <xdr:rowOff>95250</xdr:rowOff>
    </xdr:from>
    <xdr:to>
      <xdr:col>3</xdr:col>
      <xdr:colOff>238125</xdr:colOff>
      <xdr:row>25</xdr:row>
      <xdr:rowOff>152400</xdr:rowOff>
    </xdr:to>
    <xdr:sp macro="" textlink="">
      <xdr:nvSpPr>
        <xdr:cNvPr id="172" name="TekstSylinder 171">
          <a:extLst>
            <a:ext uri="{FF2B5EF4-FFF2-40B4-BE49-F238E27FC236}">
              <a16:creationId xmlns:a16="http://schemas.microsoft.com/office/drawing/2014/main" id="{EE05642E-4460-2B85-44F0-0EBB8C4341E7}"/>
            </a:ext>
          </a:extLst>
        </xdr:cNvPr>
        <xdr:cNvSpPr txBox="1"/>
      </xdr:nvSpPr>
      <xdr:spPr>
        <a:xfrm>
          <a:off x="952500" y="6324600"/>
          <a:ext cx="12668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0" kern="1200">
              <a:latin typeface="Source Sans Pro" panose="020B0503030403020204" pitchFamily="34" charset="0"/>
            </a:rPr>
            <a:t>Status nå</a:t>
          </a:r>
        </a:p>
      </xdr:txBody>
    </xdr:sp>
    <xdr:clientData/>
  </xdr:twoCellAnchor>
  <xdr:twoCellAnchor>
    <xdr:from>
      <xdr:col>1</xdr:col>
      <xdr:colOff>190500</xdr:colOff>
      <xdr:row>24</xdr:row>
      <xdr:rowOff>217170</xdr:rowOff>
    </xdr:from>
    <xdr:to>
      <xdr:col>1</xdr:col>
      <xdr:colOff>589026</xdr:colOff>
      <xdr:row>24</xdr:row>
      <xdr:rowOff>219075</xdr:rowOff>
    </xdr:to>
    <xdr:cxnSp macro="">
      <xdr:nvCxnSpPr>
        <xdr:cNvPr id="174" name="Rett linje 173">
          <a:extLst>
            <a:ext uri="{FF2B5EF4-FFF2-40B4-BE49-F238E27FC236}">
              <a16:creationId xmlns:a16="http://schemas.microsoft.com/office/drawing/2014/main" id="{17D061B0-2292-6318-64CA-CB2900644582}"/>
            </a:ext>
          </a:extLst>
        </xdr:cNvPr>
        <xdr:cNvCxnSpPr/>
      </xdr:nvCxnSpPr>
      <xdr:spPr>
        <a:xfrm>
          <a:off x="514350" y="6446520"/>
          <a:ext cx="398526" cy="1905"/>
        </a:xfrm>
        <a:prstGeom prst="line">
          <a:avLst/>
        </a:prstGeom>
        <a:ln w="38100">
          <a:solidFill>
            <a:srgbClr val="009FE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617220</xdr:colOff>
      <xdr:row>25</xdr:row>
      <xdr:rowOff>66675</xdr:rowOff>
    </xdr:from>
    <xdr:to>
      <xdr:col>3</xdr:col>
      <xdr:colOff>226695</xdr:colOff>
      <xdr:row>26</xdr:row>
      <xdr:rowOff>123825</xdr:rowOff>
    </xdr:to>
    <xdr:sp macro="" textlink="">
      <xdr:nvSpPr>
        <xdr:cNvPr id="180" name="TekstSylinder 179">
          <a:extLst>
            <a:ext uri="{FF2B5EF4-FFF2-40B4-BE49-F238E27FC236}">
              <a16:creationId xmlns:a16="http://schemas.microsoft.com/office/drawing/2014/main" id="{4E216EE3-3418-45CD-A60B-F9E6EDE7C203}"/>
            </a:ext>
          </a:extLst>
        </xdr:cNvPr>
        <xdr:cNvSpPr txBox="1"/>
      </xdr:nvSpPr>
      <xdr:spPr>
        <a:xfrm>
          <a:off x="941070" y="6553200"/>
          <a:ext cx="12668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0" kern="1200">
              <a:latin typeface="Source Sans Pro" panose="020B0503030403020204" pitchFamily="34" charset="0"/>
            </a:rPr>
            <a:t>Ønsket status</a:t>
          </a:r>
        </a:p>
      </xdr:txBody>
    </xdr:sp>
    <xdr:clientData/>
  </xdr:twoCellAnchor>
  <xdr:twoCellAnchor>
    <xdr:from>
      <xdr:col>1</xdr:col>
      <xdr:colOff>179070</xdr:colOff>
      <xdr:row>25</xdr:row>
      <xdr:rowOff>209550</xdr:rowOff>
    </xdr:from>
    <xdr:to>
      <xdr:col>1</xdr:col>
      <xdr:colOff>581025</xdr:colOff>
      <xdr:row>25</xdr:row>
      <xdr:rowOff>209550</xdr:rowOff>
    </xdr:to>
    <xdr:cxnSp macro="">
      <xdr:nvCxnSpPr>
        <xdr:cNvPr id="181" name="Rett linje 180">
          <a:extLst>
            <a:ext uri="{FF2B5EF4-FFF2-40B4-BE49-F238E27FC236}">
              <a16:creationId xmlns:a16="http://schemas.microsoft.com/office/drawing/2014/main" id="{64434930-1015-4BAF-8FCB-2AF986B501E2}"/>
            </a:ext>
          </a:extLst>
        </xdr:cNvPr>
        <xdr:cNvCxnSpPr/>
      </xdr:nvCxnSpPr>
      <xdr:spPr>
        <a:xfrm>
          <a:off x="502920" y="6696075"/>
          <a:ext cx="401955" cy="0"/>
        </a:xfrm>
        <a:prstGeom prst="line">
          <a:avLst/>
        </a:prstGeom>
        <a:ln w="38100">
          <a:solidFill>
            <a:srgbClr val="012A4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207645</xdr:colOff>
      <xdr:row>24</xdr:row>
      <xdr:rowOff>9525</xdr:rowOff>
    </xdr:from>
    <xdr:to>
      <xdr:col>1</xdr:col>
      <xdr:colOff>608076</xdr:colOff>
      <xdr:row>24</xdr:row>
      <xdr:rowOff>9525</xdr:rowOff>
    </xdr:to>
    <xdr:cxnSp macro="">
      <xdr:nvCxnSpPr>
        <xdr:cNvPr id="182" name="Rett linje 181">
          <a:extLst>
            <a:ext uri="{FF2B5EF4-FFF2-40B4-BE49-F238E27FC236}">
              <a16:creationId xmlns:a16="http://schemas.microsoft.com/office/drawing/2014/main" id="{73BBA66A-BC00-4E34-B37F-8AB7BC1D5A43}"/>
            </a:ext>
          </a:extLst>
        </xdr:cNvPr>
        <xdr:cNvCxnSpPr/>
      </xdr:nvCxnSpPr>
      <xdr:spPr>
        <a:xfrm>
          <a:off x="531495" y="6238875"/>
          <a:ext cx="400431" cy="0"/>
        </a:xfrm>
        <a:prstGeom prst="line">
          <a:avLst/>
        </a:prstGeom>
        <a:ln w="38100">
          <a:solidFill>
            <a:srgbClr val="00896A"/>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619125</xdr:colOff>
      <xdr:row>23</xdr:row>
      <xdr:rowOff>121920</xdr:rowOff>
    </xdr:from>
    <xdr:to>
      <xdr:col>3</xdr:col>
      <xdr:colOff>228600</xdr:colOff>
      <xdr:row>24</xdr:row>
      <xdr:rowOff>179070</xdr:rowOff>
    </xdr:to>
    <xdr:sp macro="" textlink="">
      <xdr:nvSpPr>
        <xdr:cNvPr id="183" name="TekstSylinder 182">
          <a:extLst>
            <a:ext uri="{FF2B5EF4-FFF2-40B4-BE49-F238E27FC236}">
              <a16:creationId xmlns:a16="http://schemas.microsoft.com/office/drawing/2014/main" id="{FB35FB37-5337-4F32-BF7A-349688A361F5}"/>
            </a:ext>
          </a:extLst>
        </xdr:cNvPr>
        <xdr:cNvSpPr txBox="1"/>
      </xdr:nvSpPr>
      <xdr:spPr>
        <a:xfrm>
          <a:off x="942975" y="6094095"/>
          <a:ext cx="12668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0" kern="1200">
              <a:latin typeface="Source Sans Pro" panose="020B0503030403020204" pitchFamily="34" charset="0"/>
            </a:rPr>
            <a:t>God praksis</a:t>
          </a:r>
        </a:p>
      </xdr:txBody>
    </xdr:sp>
    <xdr:clientData/>
  </xdr:twoCellAnchor>
  <xdr:twoCellAnchor editAs="oneCell">
    <xdr:from>
      <xdr:col>12</xdr:col>
      <xdr:colOff>466725</xdr:colOff>
      <xdr:row>0</xdr:row>
      <xdr:rowOff>123825</xdr:rowOff>
    </xdr:from>
    <xdr:to>
      <xdr:col>13</xdr:col>
      <xdr:colOff>799462</xdr:colOff>
      <xdr:row>2</xdr:row>
      <xdr:rowOff>64916</xdr:rowOff>
    </xdr:to>
    <xdr:pic>
      <xdr:nvPicPr>
        <xdr:cNvPr id="173" name="Bilde 172">
          <a:extLst>
            <a:ext uri="{FF2B5EF4-FFF2-40B4-BE49-F238E27FC236}">
              <a16:creationId xmlns:a16="http://schemas.microsoft.com/office/drawing/2014/main" id="{EA5F658A-B196-4847-A210-1728DA8B83C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144125" y="123825"/>
          <a:ext cx="1180462" cy="467506"/>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0.12497</cdr:x>
      <cdr:y>0.12267</cdr:y>
    </cdr:from>
    <cdr:to>
      <cdr:x>0.66154</cdr:x>
      <cdr:y>0.41505</cdr:y>
    </cdr:to>
    <cdr:sp macro="" textlink="">
      <cdr:nvSpPr>
        <cdr:cNvPr id="2" name="Rektangel 1">
          <a:extLst xmlns:a="http://schemas.openxmlformats.org/drawingml/2006/main">
            <a:ext uri="{FF2B5EF4-FFF2-40B4-BE49-F238E27FC236}">
              <a16:creationId xmlns:a16="http://schemas.microsoft.com/office/drawing/2014/main" id="{2B46CB3A-1E32-96BC-D404-851218CDE961}"/>
            </a:ext>
          </a:extLst>
        </cdr:cNvPr>
        <cdr:cNvSpPr/>
      </cdr:nvSpPr>
      <cdr:spPr>
        <a:xfrm xmlns:a="http://schemas.openxmlformats.org/drawingml/2006/main">
          <a:off x="745893" y="506725"/>
          <a:ext cx="3202537" cy="1207775"/>
        </a:xfrm>
        <a:prstGeom xmlns:a="http://schemas.openxmlformats.org/drawingml/2006/main" prst="rect">
          <a:avLst/>
        </a:prstGeom>
        <a:solidFill xmlns:a="http://schemas.openxmlformats.org/drawingml/2006/main">
          <a:srgbClr val="00AB84">
            <a:alpha val="13000"/>
          </a:srgb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nb-NO" b="1">
              <a:solidFill>
                <a:schemeClr val="bg2">
                  <a:lumMod val="25000"/>
                </a:schemeClr>
              </a:solidFill>
              <a:latin typeface="Source Sans Pro" panose="020B0503030403020204" pitchFamily="34" charset="0"/>
              <a:ea typeface="Source Sans Pro" panose="020B0503030403020204" pitchFamily="34" charset="0"/>
            </a:rPr>
            <a:t>BØR PRIORITERE TILTAK</a:t>
          </a:r>
        </a:p>
      </cdr:txBody>
    </cdr:sp>
  </cdr:relSizeAnchor>
</c:userShapes>
</file>

<file path=xl/drawings/drawing12.xml><?xml version="1.0" encoding="utf-8"?>
<c:userShapes xmlns:c="http://schemas.openxmlformats.org/drawingml/2006/chart">
  <cdr:relSizeAnchor xmlns:cdr="http://schemas.openxmlformats.org/drawingml/2006/chartDrawing">
    <cdr:from>
      <cdr:x>0.12461</cdr:x>
      <cdr:y>0.11613</cdr:y>
    </cdr:from>
    <cdr:to>
      <cdr:x>0.64222</cdr:x>
      <cdr:y>0.4069</cdr:y>
    </cdr:to>
    <cdr:sp macro="" textlink="">
      <cdr:nvSpPr>
        <cdr:cNvPr id="2" name="Rektangel 1">
          <a:extLst xmlns:a="http://schemas.openxmlformats.org/drawingml/2006/main">
            <a:ext uri="{FF2B5EF4-FFF2-40B4-BE49-F238E27FC236}">
              <a16:creationId xmlns:a16="http://schemas.microsoft.com/office/drawing/2014/main" id="{2B46CB3A-1E32-96BC-D404-851218CDE961}"/>
            </a:ext>
          </a:extLst>
        </cdr:cNvPr>
        <cdr:cNvSpPr/>
      </cdr:nvSpPr>
      <cdr:spPr>
        <a:xfrm xmlns:a="http://schemas.openxmlformats.org/drawingml/2006/main">
          <a:off x="742950" y="475724"/>
          <a:ext cx="3086100" cy="1191151"/>
        </a:xfrm>
        <a:prstGeom xmlns:a="http://schemas.openxmlformats.org/drawingml/2006/main" prst="rect">
          <a:avLst/>
        </a:prstGeom>
        <a:solidFill xmlns:a="http://schemas.openxmlformats.org/drawingml/2006/main">
          <a:srgbClr val="00AB84">
            <a:alpha val="13000"/>
          </a:srgb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nb-NO" b="1">
              <a:solidFill>
                <a:schemeClr val="tx1"/>
              </a:solidFill>
              <a:latin typeface="Source Sans Pro" panose="020B0503030403020204" pitchFamily="34" charset="0"/>
              <a:ea typeface="Source Sans Pro" panose="020B0503030403020204" pitchFamily="34" charset="0"/>
            </a:rPr>
            <a:t>BØR PRIORITERE TILTAK</a:t>
          </a:r>
        </a:p>
      </cdr:txBody>
    </cdr:sp>
  </cdr:relSizeAnchor>
</c:userShapes>
</file>

<file path=xl/drawings/drawing13.xml><?xml version="1.0" encoding="utf-8"?>
<c:userShapes xmlns:c="http://schemas.openxmlformats.org/drawingml/2006/chart">
  <cdr:relSizeAnchor xmlns:cdr="http://schemas.openxmlformats.org/drawingml/2006/chartDrawing">
    <cdr:from>
      <cdr:x>0.12461</cdr:x>
      <cdr:y>0.13274</cdr:y>
    </cdr:from>
    <cdr:to>
      <cdr:x>0.64309</cdr:x>
      <cdr:y>0.40417</cdr:y>
    </cdr:to>
    <cdr:sp macro="" textlink="">
      <cdr:nvSpPr>
        <cdr:cNvPr id="2" name="Rektangel 1">
          <a:extLst xmlns:a="http://schemas.openxmlformats.org/drawingml/2006/main">
            <a:ext uri="{FF2B5EF4-FFF2-40B4-BE49-F238E27FC236}">
              <a16:creationId xmlns:a16="http://schemas.microsoft.com/office/drawing/2014/main" id="{2B46CB3A-1E32-96BC-D404-851218CDE961}"/>
            </a:ext>
          </a:extLst>
        </cdr:cNvPr>
        <cdr:cNvSpPr/>
      </cdr:nvSpPr>
      <cdr:spPr>
        <a:xfrm xmlns:a="http://schemas.openxmlformats.org/drawingml/2006/main">
          <a:off x="742950" y="475493"/>
          <a:ext cx="3091316" cy="972307"/>
        </a:xfrm>
        <a:prstGeom xmlns:a="http://schemas.openxmlformats.org/drawingml/2006/main" prst="rect">
          <a:avLst/>
        </a:prstGeom>
        <a:solidFill xmlns:a="http://schemas.openxmlformats.org/drawingml/2006/main">
          <a:srgbClr val="00AB84">
            <a:alpha val="13000"/>
          </a:srgb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nb-NO" b="1">
              <a:solidFill>
                <a:sysClr val="windowText" lastClr="000000"/>
              </a:solidFill>
              <a:latin typeface="Source Sans Pro" panose="020B0503030403020204" pitchFamily="34" charset="0"/>
              <a:ea typeface="Source Sans Pro" panose="020B0503030403020204" pitchFamily="34" charset="0"/>
            </a:rPr>
            <a:t>BØR PRIORITERE TILTAK</a:t>
          </a:r>
        </a:p>
      </cdr:txBody>
    </cdr:sp>
  </cdr:relSizeAnchor>
</c:userShapes>
</file>

<file path=xl/drawings/drawing14.xml><?xml version="1.0" encoding="utf-8"?>
<c:userShapes xmlns:c="http://schemas.openxmlformats.org/drawingml/2006/chart">
  <cdr:relSizeAnchor xmlns:cdr="http://schemas.openxmlformats.org/drawingml/2006/chartDrawing">
    <cdr:from>
      <cdr:x>0.12301</cdr:x>
      <cdr:y>0.12344</cdr:y>
    </cdr:from>
    <cdr:to>
      <cdr:x>0.64789</cdr:x>
      <cdr:y>0.41183</cdr:y>
    </cdr:to>
    <cdr:sp macro="" textlink="">
      <cdr:nvSpPr>
        <cdr:cNvPr id="2" name="Rektangel 1">
          <a:extLst xmlns:a="http://schemas.openxmlformats.org/drawingml/2006/main">
            <a:ext uri="{FF2B5EF4-FFF2-40B4-BE49-F238E27FC236}">
              <a16:creationId xmlns:a16="http://schemas.microsoft.com/office/drawing/2014/main" id="{2B46CB3A-1E32-96BC-D404-851218CDE961}"/>
            </a:ext>
          </a:extLst>
        </cdr:cNvPr>
        <cdr:cNvSpPr/>
      </cdr:nvSpPr>
      <cdr:spPr>
        <a:xfrm xmlns:a="http://schemas.openxmlformats.org/drawingml/2006/main">
          <a:off x="733425" y="473931"/>
          <a:ext cx="3129416" cy="1107219"/>
        </a:xfrm>
        <a:prstGeom xmlns:a="http://schemas.openxmlformats.org/drawingml/2006/main" prst="rect">
          <a:avLst/>
        </a:prstGeom>
        <a:solidFill xmlns:a="http://schemas.openxmlformats.org/drawingml/2006/main">
          <a:srgbClr val="00AB84">
            <a:alpha val="13000"/>
          </a:srgb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nb-NO" b="1">
              <a:solidFill>
                <a:sysClr val="windowText" lastClr="000000"/>
              </a:solidFill>
              <a:latin typeface="Source Sans Pro" panose="020B0503030403020204" pitchFamily="34" charset="0"/>
              <a:ea typeface="Source Sans Pro" panose="020B0503030403020204" pitchFamily="34" charset="0"/>
            </a:rPr>
            <a:t>BØR PRIORITERE TILTAK</a:t>
          </a:r>
        </a:p>
      </cdr:txBody>
    </cdr:sp>
  </cdr:relSizeAnchor>
</c:userShapes>
</file>

<file path=xl/drawings/drawing15.xml><?xml version="1.0" encoding="utf-8"?>
<c:userShapes xmlns:c="http://schemas.openxmlformats.org/drawingml/2006/chart">
  <cdr:relSizeAnchor xmlns:cdr="http://schemas.openxmlformats.org/drawingml/2006/chartDrawing">
    <cdr:from>
      <cdr:x>0.1278</cdr:x>
      <cdr:y>0.14697</cdr:y>
    </cdr:from>
    <cdr:to>
      <cdr:x>0.64469</cdr:x>
      <cdr:y>0.41538</cdr:y>
    </cdr:to>
    <cdr:sp macro="" textlink="">
      <cdr:nvSpPr>
        <cdr:cNvPr id="2" name="Rektangel 1">
          <a:extLst xmlns:a="http://schemas.openxmlformats.org/drawingml/2006/main">
            <a:ext uri="{FF2B5EF4-FFF2-40B4-BE49-F238E27FC236}">
              <a16:creationId xmlns:a16="http://schemas.microsoft.com/office/drawing/2014/main" id="{2B46CB3A-1E32-96BC-D404-851218CDE961}"/>
            </a:ext>
          </a:extLst>
        </cdr:cNvPr>
        <cdr:cNvSpPr/>
      </cdr:nvSpPr>
      <cdr:spPr>
        <a:xfrm xmlns:a="http://schemas.openxmlformats.org/drawingml/2006/main">
          <a:off x="762000" y="488674"/>
          <a:ext cx="3081791" cy="892452"/>
        </a:xfrm>
        <a:prstGeom xmlns:a="http://schemas.openxmlformats.org/drawingml/2006/main" prst="rect">
          <a:avLst/>
        </a:prstGeom>
        <a:solidFill xmlns:a="http://schemas.openxmlformats.org/drawingml/2006/main">
          <a:srgbClr val="00AB84">
            <a:alpha val="13000"/>
          </a:srgb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nb-NO" b="1">
              <a:solidFill>
                <a:sysClr val="windowText" lastClr="000000"/>
              </a:solidFill>
              <a:latin typeface="Source Sans Pro" panose="020B0503030403020204" pitchFamily="34" charset="0"/>
              <a:ea typeface="Source Sans Pro" panose="020B0503030403020204" pitchFamily="34" charset="0"/>
            </a:rPr>
            <a:t>BØR PRIORITERE TILTAK</a:t>
          </a:r>
        </a:p>
      </cdr:txBody>
    </cdr:sp>
  </cdr:relSizeAnchor>
</c:userShapes>
</file>

<file path=xl/drawings/drawing16.xml><?xml version="1.0" encoding="utf-8"?>
<c:userShapes xmlns:c="http://schemas.openxmlformats.org/drawingml/2006/chart">
  <cdr:relSizeAnchor xmlns:cdr="http://schemas.openxmlformats.org/drawingml/2006/chartDrawing">
    <cdr:from>
      <cdr:x>0.12461</cdr:x>
      <cdr:y>0.13378</cdr:y>
    </cdr:from>
    <cdr:to>
      <cdr:x>0.63003</cdr:x>
      <cdr:y>0.39789</cdr:y>
    </cdr:to>
    <cdr:sp macro="" textlink="">
      <cdr:nvSpPr>
        <cdr:cNvPr id="2" name="Rektangel 1">
          <a:extLst xmlns:a="http://schemas.openxmlformats.org/drawingml/2006/main">
            <a:ext uri="{FF2B5EF4-FFF2-40B4-BE49-F238E27FC236}">
              <a16:creationId xmlns:a16="http://schemas.microsoft.com/office/drawing/2014/main" id="{2B46CB3A-1E32-96BC-D404-851218CDE961}"/>
            </a:ext>
          </a:extLst>
        </cdr:cNvPr>
        <cdr:cNvSpPr/>
      </cdr:nvSpPr>
      <cdr:spPr>
        <a:xfrm xmlns:a="http://schemas.openxmlformats.org/drawingml/2006/main">
          <a:off x="744139" y="482942"/>
          <a:ext cx="3018235" cy="953431"/>
        </a:xfrm>
        <a:prstGeom xmlns:a="http://schemas.openxmlformats.org/drawingml/2006/main" prst="rect">
          <a:avLst/>
        </a:prstGeom>
        <a:solidFill xmlns:a="http://schemas.openxmlformats.org/drawingml/2006/main">
          <a:srgbClr val="00AB84">
            <a:alpha val="13000"/>
          </a:srgb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nb-NO" b="1">
              <a:solidFill>
                <a:schemeClr val="tx1"/>
              </a:solidFill>
              <a:latin typeface="Source Sans Pro" panose="020B0503030403020204" pitchFamily="34" charset="0"/>
              <a:ea typeface="Source Sans Pro" panose="020B0503030403020204" pitchFamily="34" charset="0"/>
            </a:rPr>
            <a:t>BØR PRIORITERE TILTAK</a:t>
          </a:r>
        </a:p>
      </cdr:txBody>
    </cdr:sp>
  </cdr:relSizeAnchor>
</c:userShapes>
</file>

<file path=xl/drawings/drawing17.xml><?xml version="1.0" encoding="utf-8"?>
<c:userShapes xmlns:c="http://schemas.openxmlformats.org/drawingml/2006/chart">
  <cdr:relSizeAnchor xmlns:cdr="http://schemas.openxmlformats.org/drawingml/2006/chartDrawing">
    <cdr:from>
      <cdr:x>0.12621</cdr:x>
      <cdr:y>0.14588</cdr:y>
    </cdr:from>
    <cdr:to>
      <cdr:x>0.64872</cdr:x>
      <cdr:y>0.41428</cdr:y>
    </cdr:to>
    <cdr:sp macro="" textlink="">
      <cdr:nvSpPr>
        <cdr:cNvPr id="2" name="Rektangel 1">
          <a:extLst xmlns:a="http://schemas.openxmlformats.org/drawingml/2006/main">
            <a:ext uri="{FF2B5EF4-FFF2-40B4-BE49-F238E27FC236}">
              <a16:creationId xmlns:a16="http://schemas.microsoft.com/office/drawing/2014/main" id="{2B46CB3A-1E32-96BC-D404-851218CDE961}"/>
            </a:ext>
          </a:extLst>
        </cdr:cNvPr>
        <cdr:cNvSpPr/>
      </cdr:nvSpPr>
      <cdr:spPr>
        <a:xfrm xmlns:a="http://schemas.openxmlformats.org/drawingml/2006/main">
          <a:off x="752475" y="485885"/>
          <a:ext cx="3115360" cy="893970"/>
        </a:xfrm>
        <a:prstGeom xmlns:a="http://schemas.openxmlformats.org/drawingml/2006/main" prst="rect">
          <a:avLst/>
        </a:prstGeom>
        <a:solidFill xmlns:a="http://schemas.openxmlformats.org/drawingml/2006/main">
          <a:srgbClr val="00AB84">
            <a:alpha val="13000"/>
          </a:srgb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nb-NO" b="1">
              <a:solidFill>
                <a:sysClr val="windowText" lastClr="000000"/>
              </a:solidFill>
              <a:latin typeface="Source Sans Pro" panose="020B0503030403020204" pitchFamily="34" charset="0"/>
              <a:ea typeface="Source Sans Pro" panose="020B0503030403020204" pitchFamily="34" charset="0"/>
            </a:rPr>
            <a:t>BØR PRIORITERE TILTAK</a:t>
          </a:r>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8465</xdr:colOff>
      <xdr:row>3</xdr:row>
      <xdr:rowOff>10160</xdr:rowOff>
    </xdr:from>
    <xdr:to>
      <xdr:col>13</xdr:col>
      <xdr:colOff>38099</xdr:colOff>
      <xdr:row>8</xdr:row>
      <xdr:rowOff>67310</xdr:rowOff>
    </xdr:to>
    <xdr:sp macro="" textlink="">
      <xdr:nvSpPr>
        <xdr:cNvPr id="36" name="TekstSylinder 1">
          <a:extLst>
            <a:ext uri="{FF2B5EF4-FFF2-40B4-BE49-F238E27FC236}">
              <a16:creationId xmlns:a16="http://schemas.microsoft.com/office/drawing/2014/main" id="{B028445F-317D-5848-82EF-A6B98BAC537A}"/>
            </a:ext>
          </a:extLst>
        </xdr:cNvPr>
        <xdr:cNvSpPr txBox="1"/>
      </xdr:nvSpPr>
      <xdr:spPr>
        <a:xfrm>
          <a:off x="332315" y="762635"/>
          <a:ext cx="10192809" cy="9620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200">
              <a:solidFill>
                <a:sysClr val="windowText" lastClr="000000"/>
              </a:solidFill>
              <a:latin typeface="Source Sans Pro" panose="020B0503030403020204" pitchFamily="34" charset="0"/>
              <a:ea typeface="Source Sans Pro" panose="020B0503030403020204" pitchFamily="34" charset="0"/>
            </a:rPr>
            <a:t>I dette arket finner du</a:t>
          </a:r>
          <a:r>
            <a:rPr lang="nb-NO" sz="1200" baseline="0">
              <a:solidFill>
                <a:sysClr val="windowText" lastClr="000000"/>
              </a:solidFill>
              <a:latin typeface="Source Sans Pro" panose="020B0503030403020204" pitchFamily="34" charset="0"/>
              <a:ea typeface="Source Sans Pro" panose="020B0503030403020204" pitchFamily="34" charset="0"/>
            </a:rPr>
            <a:t> </a:t>
          </a:r>
          <a:r>
            <a:rPr lang="nb-NO" sz="1200" b="0" i="0" baseline="0">
              <a:solidFill>
                <a:schemeClr val="dk1"/>
              </a:solidFill>
              <a:effectLst/>
              <a:latin typeface="Source Sans Pro" panose="020B0503030403020204" pitchFamily="34" charset="0"/>
              <a:ea typeface="+mn-ea"/>
              <a:cs typeface="+mn-cs"/>
            </a:rPr>
            <a:t>resultatene fra selvevalueringen og vurderingen av hvor dere ønsker å være for områder som går igjen i flere av dimensjonene. Disse områdene er </a:t>
          </a:r>
          <a:r>
            <a:rPr lang="nb-NO" sz="1200" b="1" i="0" baseline="0">
              <a:solidFill>
                <a:schemeClr val="dk1"/>
              </a:solidFill>
              <a:effectLst/>
              <a:latin typeface="Source Sans Pro" panose="020B0503030403020204" pitchFamily="34" charset="0"/>
              <a:ea typeface="+mn-ea"/>
              <a:cs typeface="+mn-cs"/>
            </a:rPr>
            <a:t>Mål og rapportering</a:t>
          </a:r>
          <a:r>
            <a:rPr lang="nb-NO" sz="1200" b="0" i="0" baseline="0">
              <a:solidFill>
                <a:schemeClr val="dk1"/>
              </a:solidFill>
              <a:effectLst/>
              <a:latin typeface="Source Sans Pro" panose="020B0503030403020204" pitchFamily="34" charset="0"/>
              <a:ea typeface="+mn-ea"/>
              <a:cs typeface="+mn-cs"/>
            </a:rPr>
            <a:t>, </a:t>
          </a:r>
          <a:r>
            <a:rPr lang="nb-NO" sz="1200" b="1" i="0" baseline="0">
              <a:solidFill>
                <a:schemeClr val="dk1"/>
              </a:solidFill>
              <a:effectLst/>
              <a:latin typeface="Source Sans Pro" panose="020B0503030403020204" pitchFamily="34" charset="0"/>
              <a:ea typeface="+mn-ea"/>
              <a:cs typeface="+mn-cs"/>
            </a:rPr>
            <a:t>Kompetanse</a:t>
          </a:r>
          <a:r>
            <a:rPr lang="nb-NO" sz="1200" b="0" i="0" baseline="0">
              <a:solidFill>
                <a:schemeClr val="dk1"/>
              </a:solidFill>
              <a:effectLst/>
              <a:latin typeface="Source Sans Pro" panose="020B0503030403020204" pitchFamily="34" charset="0"/>
              <a:ea typeface="+mn-ea"/>
              <a:cs typeface="+mn-cs"/>
            </a:rPr>
            <a:t> og </a:t>
          </a:r>
          <a:r>
            <a:rPr lang="nb-NO" sz="1200" b="1" i="0" baseline="0">
              <a:solidFill>
                <a:schemeClr val="dk1"/>
              </a:solidFill>
              <a:effectLst/>
              <a:latin typeface="Source Sans Pro" panose="020B0503030403020204" pitchFamily="34" charset="0"/>
              <a:ea typeface="+mn-ea"/>
              <a:cs typeface="+mn-cs"/>
            </a:rPr>
            <a:t>Kontraktsoppfølging</a:t>
          </a:r>
          <a:r>
            <a:rPr lang="nb-NO" sz="1200" b="0" i="0" baseline="0">
              <a:solidFill>
                <a:schemeClr val="dk1"/>
              </a:solidFill>
              <a:effectLst/>
              <a:latin typeface="Source Sans Pro" panose="020B0503030403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nb-NO" sz="1200">
            <a:effectLst/>
            <a:latin typeface="Source Sans Pro" panose="020B0503030403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200">
              <a:effectLst/>
              <a:latin typeface="Source Sans Pro" panose="020B0503030403020204" pitchFamily="34" charset="0"/>
            </a:rPr>
            <a:t>Her kan du ikke gjøre noen endringer eller justeringer, for dette må du gå</a:t>
          </a:r>
          <a:r>
            <a:rPr lang="nb-NO" sz="1200" baseline="0">
              <a:effectLst/>
              <a:latin typeface="Source Sans Pro" panose="020B0503030403020204" pitchFamily="34" charset="0"/>
            </a:rPr>
            <a:t> til arket </a:t>
          </a:r>
          <a:r>
            <a:rPr lang="nb-NO" sz="1200" b="1" baseline="0">
              <a:effectLst/>
              <a:latin typeface="Source Sans Pro" panose="020B0503030403020204" pitchFamily="34" charset="0"/>
            </a:rPr>
            <a:t>Oppsummering</a:t>
          </a:r>
          <a:r>
            <a:rPr lang="nb-NO" sz="1200" baseline="0">
              <a:effectLst/>
              <a:latin typeface="Source Sans Pro" panose="020B0503030403020204" pitchFamily="34" charset="0"/>
            </a:rPr>
            <a:t>.</a:t>
          </a:r>
          <a:endParaRPr lang="nb-NO" sz="1200">
            <a:effectLst/>
            <a:latin typeface="Source Sans Pro" panose="020B0503030403020204" pitchFamily="34" charset="0"/>
          </a:endParaRPr>
        </a:p>
        <a:p>
          <a:endParaRPr lang="nb-NO" sz="1200">
            <a:solidFill>
              <a:sysClr val="windowText" lastClr="000000"/>
            </a:solidFill>
            <a:latin typeface="Source Sans Pro" panose="020B0503030403020204" pitchFamily="34" charset="0"/>
            <a:ea typeface="Source Sans Pro" panose="020B0503030403020204" pitchFamily="34" charset="0"/>
          </a:endParaRPr>
        </a:p>
      </xdr:txBody>
    </xdr:sp>
    <xdr:clientData/>
  </xdr:twoCellAnchor>
  <xdr:twoCellAnchor>
    <xdr:from>
      <xdr:col>0</xdr:col>
      <xdr:colOff>349250</xdr:colOff>
      <xdr:row>11</xdr:row>
      <xdr:rowOff>0</xdr:rowOff>
    </xdr:from>
    <xdr:to>
      <xdr:col>8</xdr:col>
      <xdr:colOff>84667</xdr:colOff>
      <xdr:row>28</xdr:row>
      <xdr:rowOff>243417</xdr:rowOff>
    </xdr:to>
    <xdr:graphicFrame macro="">
      <xdr:nvGraphicFramePr>
        <xdr:cNvPr id="49" name="Diagram 2">
          <a:extLst>
            <a:ext uri="{FF2B5EF4-FFF2-40B4-BE49-F238E27FC236}">
              <a16:creationId xmlns:a16="http://schemas.microsoft.com/office/drawing/2014/main" id="{21A729CB-D670-2C46-AD0F-DDA806CCA9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628650</xdr:colOff>
      <xdr:row>12</xdr:row>
      <xdr:rowOff>228600</xdr:rowOff>
    </xdr:from>
    <xdr:to>
      <xdr:col>7</xdr:col>
      <xdr:colOff>742950</xdr:colOff>
      <xdr:row>18</xdr:row>
      <xdr:rowOff>66675</xdr:rowOff>
    </xdr:to>
    <xdr:sp macro="" textlink="">
      <xdr:nvSpPr>
        <xdr:cNvPr id="4" name="Rektangel 3">
          <a:extLst>
            <a:ext uri="{FF2B5EF4-FFF2-40B4-BE49-F238E27FC236}">
              <a16:creationId xmlns:a16="http://schemas.microsoft.com/office/drawing/2014/main" id="{EADC6663-04D3-D9B4-CADA-9B26733ADFDD}"/>
            </a:ext>
          </a:extLst>
        </xdr:cNvPr>
        <xdr:cNvSpPr/>
      </xdr:nvSpPr>
      <xdr:spPr>
        <a:xfrm>
          <a:off x="4267200" y="2838450"/>
          <a:ext cx="1771650" cy="1381125"/>
        </a:xfrm>
        <a:prstGeom prst="rect">
          <a:avLst/>
        </a:prstGeom>
        <a:solidFill>
          <a:srgbClr val="009FE3">
            <a:alpha val="13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nb-NO" b="1">
              <a:solidFill>
                <a:sysClr val="windowText" lastClr="000000"/>
              </a:solidFill>
              <a:latin typeface="Source Sans Pro" panose="020B0503030403020204" pitchFamily="34" charset="0"/>
            </a:rPr>
            <a:t>HER JOBBER VI GODT</a:t>
          </a:r>
        </a:p>
      </xdr:txBody>
    </xdr:sp>
    <xdr:clientData/>
  </xdr:twoCellAnchor>
  <xdr:twoCellAnchor>
    <xdr:from>
      <xdr:col>0</xdr:col>
      <xdr:colOff>349250</xdr:colOff>
      <xdr:row>33</xdr:row>
      <xdr:rowOff>0</xdr:rowOff>
    </xdr:from>
    <xdr:to>
      <xdr:col>8</xdr:col>
      <xdr:colOff>84667</xdr:colOff>
      <xdr:row>51</xdr:row>
      <xdr:rowOff>243417</xdr:rowOff>
    </xdr:to>
    <xdr:graphicFrame macro="">
      <xdr:nvGraphicFramePr>
        <xdr:cNvPr id="40" name="Diagram 6">
          <a:extLst>
            <a:ext uri="{FF2B5EF4-FFF2-40B4-BE49-F238E27FC236}">
              <a16:creationId xmlns:a16="http://schemas.microsoft.com/office/drawing/2014/main" id="{CDEA1DCE-CDBE-6344-87E5-558C1A2D85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590550</xdr:colOff>
      <xdr:row>34</xdr:row>
      <xdr:rowOff>226695</xdr:rowOff>
    </xdr:from>
    <xdr:to>
      <xdr:col>7</xdr:col>
      <xdr:colOff>743584</xdr:colOff>
      <xdr:row>40</xdr:row>
      <xdr:rowOff>85725</xdr:rowOff>
    </xdr:to>
    <xdr:sp macro="" textlink="">
      <xdr:nvSpPr>
        <xdr:cNvPr id="8" name="Rektangel 7">
          <a:extLst>
            <a:ext uri="{FF2B5EF4-FFF2-40B4-BE49-F238E27FC236}">
              <a16:creationId xmlns:a16="http://schemas.microsoft.com/office/drawing/2014/main" id="{01763ADF-E52B-FC4F-95D2-847636A93BB6}"/>
            </a:ext>
          </a:extLst>
        </xdr:cNvPr>
        <xdr:cNvSpPr/>
      </xdr:nvSpPr>
      <xdr:spPr>
        <a:xfrm>
          <a:off x="4229100" y="8703945"/>
          <a:ext cx="1810384" cy="1402080"/>
        </a:xfrm>
        <a:prstGeom prst="rect">
          <a:avLst/>
        </a:prstGeom>
        <a:solidFill>
          <a:srgbClr val="009FE3">
            <a:alpha val="13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nb-NO" sz="1200" b="1">
              <a:solidFill>
                <a:sysClr val="windowText" lastClr="000000"/>
              </a:solidFill>
              <a:latin typeface="Source Sans Pro" panose="020B0503030403020204" pitchFamily="34" charset="0"/>
            </a:rPr>
            <a:t>HER JOBBER VI GODT</a:t>
          </a:r>
        </a:p>
      </xdr:txBody>
    </xdr:sp>
    <xdr:clientData/>
  </xdr:twoCellAnchor>
  <xdr:twoCellAnchor>
    <xdr:from>
      <xdr:col>0</xdr:col>
      <xdr:colOff>349250</xdr:colOff>
      <xdr:row>55</xdr:row>
      <xdr:rowOff>0</xdr:rowOff>
    </xdr:from>
    <xdr:to>
      <xdr:col>8</xdr:col>
      <xdr:colOff>84667</xdr:colOff>
      <xdr:row>70</xdr:row>
      <xdr:rowOff>0</xdr:rowOff>
    </xdr:to>
    <xdr:graphicFrame macro="">
      <xdr:nvGraphicFramePr>
        <xdr:cNvPr id="6" name="Diagram 5">
          <a:extLst>
            <a:ext uri="{FF2B5EF4-FFF2-40B4-BE49-F238E27FC236}">
              <a16:creationId xmlns:a16="http://schemas.microsoft.com/office/drawing/2014/main" id="{9454545A-BEB8-44F6-A413-B66273F57F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502920</xdr:colOff>
      <xdr:row>56</xdr:row>
      <xdr:rowOff>228600</xdr:rowOff>
    </xdr:from>
    <xdr:to>
      <xdr:col>7</xdr:col>
      <xdr:colOff>733424</xdr:colOff>
      <xdr:row>61</xdr:row>
      <xdr:rowOff>38100</xdr:rowOff>
    </xdr:to>
    <xdr:sp macro="" textlink="">
      <xdr:nvSpPr>
        <xdr:cNvPr id="9" name="Rektangel 8">
          <a:extLst>
            <a:ext uri="{FF2B5EF4-FFF2-40B4-BE49-F238E27FC236}">
              <a16:creationId xmlns:a16="http://schemas.microsoft.com/office/drawing/2014/main" id="{75E76D07-05E7-4AB8-B711-3427C019D170}"/>
            </a:ext>
          </a:extLst>
        </xdr:cNvPr>
        <xdr:cNvSpPr/>
      </xdr:nvSpPr>
      <xdr:spPr>
        <a:xfrm>
          <a:off x="4141470" y="14506575"/>
          <a:ext cx="1887854" cy="1095375"/>
        </a:xfrm>
        <a:prstGeom prst="rect">
          <a:avLst/>
        </a:prstGeom>
        <a:solidFill>
          <a:srgbClr val="009FE3">
            <a:alpha val="13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nb-NO" sz="1200" b="1">
              <a:solidFill>
                <a:sysClr val="windowText" lastClr="000000"/>
              </a:solidFill>
              <a:latin typeface="Source Sans Pro" panose="020B0503030403020204" pitchFamily="34" charset="0"/>
            </a:rPr>
            <a:t>HER JOBBER VI GODT</a:t>
          </a:r>
        </a:p>
      </xdr:txBody>
    </xdr:sp>
    <xdr:clientData/>
  </xdr:twoCellAnchor>
  <xdr:twoCellAnchor>
    <xdr:from>
      <xdr:col>1</xdr:col>
      <xdr:colOff>38101</xdr:colOff>
      <xdr:row>11</xdr:row>
      <xdr:rowOff>104775</xdr:rowOff>
    </xdr:from>
    <xdr:to>
      <xdr:col>1</xdr:col>
      <xdr:colOff>589600</xdr:colOff>
      <xdr:row>14</xdr:row>
      <xdr:rowOff>198120</xdr:rowOff>
    </xdr:to>
    <xdr:sp macro="" textlink="">
      <xdr:nvSpPr>
        <xdr:cNvPr id="10" name="TekstSylinder 9">
          <a:extLst>
            <a:ext uri="{FF2B5EF4-FFF2-40B4-BE49-F238E27FC236}">
              <a16:creationId xmlns:a16="http://schemas.microsoft.com/office/drawing/2014/main" id="{79F7BF08-A957-4AF4-8189-530978B77FA8}"/>
            </a:ext>
          </a:extLst>
        </xdr:cNvPr>
        <xdr:cNvSpPr txBox="1"/>
      </xdr:nvSpPr>
      <xdr:spPr>
        <a:xfrm rot="16200000">
          <a:off x="205266" y="2728435"/>
          <a:ext cx="864870" cy="551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Høy</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66676</xdr:colOff>
      <xdr:row>24</xdr:row>
      <xdr:rowOff>131447</xdr:rowOff>
    </xdr:from>
    <xdr:to>
      <xdr:col>1</xdr:col>
      <xdr:colOff>523876</xdr:colOff>
      <xdr:row>27</xdr:row>
      <xdr:rowOff>226697</xdr:rowOff>
    </xdr:to>
    <xdr:sp macro="" textlink="">
      <xdr:nvSpPr>
        <xdr:cNvPr id="11" name="TekstSylinder 10">
          <a:extLst>
            <a:ext uri="{FF2B5EF4-FFF2-40B4-BE49-F238E27FC236}">
              <a16:creationId xmlns:a16="http://schemas.microsoft.com/office/drawing/2014/main" id="{84191AA7-548F-4ACE-B47F-600658696787}"/>
            </a:ext>
          </a:extLst>
        </xdr:cNvPr>
        <xdr:cNvSpPr txBox="1"/>
      </xdr:nvSpPr>
      <xdr:spPr>
        <a:xfrm rot="16200000">
          <a:off x="185738" y="6146485"/>
          <a:ext cx="8667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Lav</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342423</xdr:colOff>
      <xdr:row>27</xdr:row>
      <xdr:rowOff>27146</xdr:rowOff>
    </xdr:from>
    <xdr:to>
      <xdr:col>2</xdr:col>
      <xdr:colOff>380523</xdr:colOff>
      <xdr:row>29</xdr:row>
      <xdr:rowOff>10478</xdr:rowOff>
    </xdr:to>
    <xdr:sp macro="" textlink="">
      <xdr:nvSpPr>
        <xdr:cNvPr id="12" name="TekstSylinder 11">
          <a:extLst>
            <a:ext uri="{FF2B5EF4-FFF2-40B4-BE49-F238E27FC236}">
              <a16:creationId xmlns:a16="http://schemas.microsoft.com/office/drawing/2014/main" id="{F827B1F4-5379-41EC-AE39-ACEE9F57749D}"/>
            </a:ext>
          </a:extLst>
        </xdr:cNvPr>
        <xdr:cNvSpPr txBox="1"/>
      </xdr:nvSpPr>
      <xdr:spPr>
        <a:xfrm>
          <a:off x="666273" y="6608921"/>
          <a:ext cx="866775" cy="497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Svak </a:t>
          </a:r>
        </a:p>
        <a:p>
          <a:pPr algn="ctr"/>
          <a:r>
            <a:rPr lang="nb-NO" sz="1050" b="0" i="1" baseline="0">
              <a:solidFill>
                <a:schemeClr val="tx1">
                  <a:lumMod val="65000"/>
                  <a:lumOff val="35000"/>
                </a:schemeClr>
              </a:solidFill>
              <a:latin typeface="Source Sans Pro" panose="020B0503030403020204" pitchFamily="34" charset="0"/>
            </a:rPr>
            <a:t>status</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7</xdr:col>
      <xdr:colOff>66198</xdr:colOff>
      <xdr:row>27</xdr:row>
      <xdr:rowOff>19525</xdr:rowOff>
    </xdr:from>
    <xdr:to>
      <xdr:col>8</xdr:col>
      <xdr:colOff>104298</xdr:colOff>
      <xdr:row>28</xdr:row>
      <xdr:rowOff>237172</xdr:rowOff>
    </xdr:to>
    <xdr:sp macro="" textlink="">
      <xdr:nvSpPr>
        <xdr:cNvPr id="13" name="TekstSylinder 12">
          <a:extLst>
            <a:ext uri="{FF2B5EF4-FFF2-40B4-BE49-F238E27FC236}">
              <a16:creationId xmlns:a16="http://schemas.microsoft.com/office/drawing/2014/main" id="{CC9D5708-5C51-41BE-8BD0-C5DBF274688A}"/>
            </a:ext>
          </a:extLst>
        </xdr:cNvPr>
        <xdr:cNvSpPr txBox="1"/>
      </xdr:nvSpPr>
      <xdr:spPr>
        <a:xfrm>
          <a:off x="5362098" y="6601300"/>
          <a:ext cx="866775" cy="474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Sterkt status </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93346</xdr:colOff>
      <xdr:row>33</xdr:row>
      <xdr:rowOff>112395</xdr:rowOff>
    </xdr:from>
    <xdr:to>
      <xdr:col>1</xdr:col>
      <xdr:colOff>648655</xdr:colOff>
      <xdr:row>36</xdr:row>
      <xdr:rowOff>207645</xdr:rowOff>
    </xdr:to>
    <xdr:sp macro="" textlink="">
      <xdr:nvSpPr>
        <xdr:cNvPr id="14" name="TekstSylinder 13">
          <a:extLst>
            <a:ext uri="{FF2B5EF4-FFF2-40B4-BE49-F238E27FC236}">
              <a16:creationId xmlns:a16="http://schemas.microsoft.com/office/drawing/2014/main" id="{EEC7281F-6DD8-443D-A678-F71767868A52}"/>
            </a:ext>
          </a:extLst>
        </xdr:cNvPr>
        <xdr:cNvSpPr txBox="1"/>
      </xdr:nvSpPr>
      <xdr:spPr>
        <a:xfrm rot="16200000">
          <a:off x="261463" y="8488203"/>
          <a:ext cx="866775" cy="555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Høy</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114301</xdr:colOff>
      <xdr:row>47</xdr:row>
      <xdr:rowOff>7622</xdr:rowOff>
    </xdr:from>
    <xdr:to>
      <xdr:col>1</xdr:col>
      <xdr:colOff>571501</xdr:colOff>
      <xdr:row>50</xdr:row>
      <xdr:rowOff>104777</xdr:rowOff>
    </xdr:to>
    <xdr:sp macro="" textlink="">
      <xdr:nvSpPr>
        <xdr:cNvPr id="15" name="TekstSylinder 14">
          <a:extLst>
            <a:ext uri="{FF2B5EF4-FFF2-40B4-BE49-F238E27FC236}">
              <a16:creationId xmlns:a16="http://schemas.microsoft.com/office/drawing/2014/main" id="{6EF14D72-AADD-4881-A4B9-0C0D8AA59E30}"/>
            </a:ext>
          </a:extLst>
        </xdr:cNvPr>
        <xdr:cNvSpPr txBox="1"/>
      </xdr:nvSpPr>
      <xdr:spPr>
        <a:xfrm rot="16200000">
          <a:off x="232411" y="12033887"/>
          <a:ext cx="86868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Lav</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363378</xdr:colOff>
      <xdr:row>49</xdr:row>
      <xdr:rowOff>219551</xdr:rowOff>
    </xdr:from>
    <xdr:to>
      <xdr:col>2</xdr:col>
      <xdr:colOff>401478</xdr:colOff>
      <xdr:row>51</xdr:row>
      <xdr:rowOff>199073</xdr:rowOff>
    </xdr:to>
    <xdr:sp macro="" textlink="">
      <xdr:nvSpPr>
        <xdr:cNvPr id="16" name="TekstSylinder 15">
          <a:extLst>
            <a:ext uri="{FF2B5EF4-FFF2-40B4-BE49-F238E27FC236}">
              <a16:creationId xmlns:a16="http://schemas.microsoft.com/office/drawing/2014/main" id="{0453F563-9CB7-411C-93C6-AB90CE4AC1C3}"/>
            </a:ext>
          </a:extLst>
        </xdr:cNvPr>
        <xdr:cNvSpPr txBox="1"/>
      </xdr:nvSpPr>
      <xdr:spPr>
        <a:xfrm>
          <a:off x="687228" y="12554426"/>
          <a:ext cx="866775" cy="4938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Svak </a:t>
          </a:r>
        </a:p>
        <a:p>
          <a:pPr algn="ctr"/>
          <a:r>
            <a:rPr lang="nb-NO" sz="1050" b="0" i="1" baseline="0">
              <a:solidFill>
                <a:schemeClr val="tx1">
                  <a:lumMod val="65000"/>
                  <a:lumOff val="35000"/>
                </a:schemeClr>
              </a:solidFill>
              <a:latin typeface="Source Sans Pro" panose="020B0503030403020204" pitchFamily="34" charset="0"/>
            </a:rPr>
            <a:t>status</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7</xdr:col>
      <xdr:colOff>113823</xdr:colOff>
      <xdr:row>49</xdr:row>
      <xdr:rowOff>152875</xdr:rowOff>
    </xdr:from>
    <xdr:to>
      <xdr:col>8</xdr:col>
      <xdr:colOff>151923</xdr:colOff>
      <xdr:row>51</xdr:row>
      <xdr:rowOff>115252</xdr:rowOff>
    </xdr:to>
    <xdr:sp macro="" textlink="">
      <xdr:nvSpPr>
        <xdr:cNvPr id="17" name="TekstSylinder 16">
          <a:extLst>
            <a:ext uri="{FF2B5EF4-FFF2-40B4-BE49-F238E27FC236}">
              <a16:creationId xmlns:a16="http://schemas.microsoft.com/office/drawing/2014/main" id="{B04E3FBF-B0EC-4848-B87C-3E2A5C8474C2}"/>
            </a:ext>
          </a:extLst>
        </xdr:cNvPr>
        <xdr:cNvSpPr txBox="1"/>
      </xdr:nvSpPr>
      <xdr:spPr>
        <a:xfrm>
          <a:off x="5409723" y="12487750"/>
          <a:ext cx="866775" cy="476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Sterkt status </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7621</xdr:colOff>
      <xdr:row>55</xdr:row>
      <xdr:rowOff>76200</xdr:rowOff>
    </xdr:from>
    <xdr:to>
      <xdr:col>1</xdr:col>
      <xdr:colOff>562930</xdr:colOff>
      <xdr:row>58</xdr:row>
      <xdr:rowOff>171450</xdr:rowOff>
    </xdr:to>
    <xdr:sp macro="" textlink="">
      <xdr:nvSpPr>
        <xdr:cNvPr id="18" name="TekstSylinder 17">
          <a:extLst>
            <a:ext uri="{FF2B5EF4-FFF2-40B4-BE49-F238E27FC236}">
              <a16:creationId xmlns:a16="http://schemas.microsoft.com/office/drawing/2014/main" id="{EDA957E6-B909-432E-8230-5505B665D7CB}"/>
            </a:ext>
          </a:extLst>
        </xdr:cNvPr>
        <xdr:cNvSpPr txBox="1"/>
      </xdr:nvSpPr>
      <xdr:spPr>
        <a:xfrm rot="16200000">
          <a:off x="175738" y="14252733"/>
          <a:ext cx="866775" cy="555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Høy</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64771</xdr:colOff>
      <xdr:row>66</xdr:row>
      <xdr:rowOff>17147</xdr:rowOff>
    </xdr:from>
    <xdr:to>
      <xdr:col>1</xdr:col>
      <xdr:colOff>521971</xdr:colOff>
      <xdr:row>69</xdr:row>
      <xdr:rowOff>114302</xdr:rowOff>
    </xdr:to>
    <xdr:sp macro="" textlink="">
      <xdr:nvSpPr>
        <xdr:cNvPr id="19" name="TekstSylinder 18">
          <a:extLst>
            <a:ext uri="{FF2B5EF4-FFF2-40B4-BE49-F238E27FC236}">
              <a16:creationId xmlns:a16="http://schemas.microsoft.com/office/drawing/2014/main" id="{5D09A7D3-A1F8-447E-8538-35DBC316E44C}"/>
            </a:ext>
          </a:extLst>
        </xdr:cNvPr>
        <xdr:cNvSpPr txBox="1"/>
      </xdr:nvSpPr>
      <xdr:spPr>
        <a:xfrm rot="16200000">
          <a:off x="182881" y="17072612"/>
          <a:ext cx="86868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a:solidFill>
                <a:schemeClr val="tx1">
                  <a:lumMod val="65000"/>
                  <a:lumOff val="35000"/>
                </a:schemeClr>
              </a:solidFill>
              <a:latin typeface="Source Sans Pro" panose="020B0503030403020204" pitchFamily="34" charset="0"/>
            </a:rPr>
            <a:t>Lav</a:t>
          </a:r>
          <a:r>
            <a:rPr lang="nb-NO" sz="1050" b="0" i="1" baseline="0">
              <a:solidFill>
                <a:schemeClr val="tx1">
                  <a:lumMod val="65000"/>
                  <a:lumOff val="35000"/>
                </a:schemeClr>
              </a:solidFill>
              <a:latin typeface="Source Sans Pro" panose="020B0503030403020204" pitchFamily="34" charset="0"/>
            </a:rPr>
            <a:t> ambisjon</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1</xdr:col>
      <xdr:colOff>532923</xdr:colOff>
      <xdr:row>68</xdr:row>
      <xdr:rowOff>84296</xdr:rowOff>
    </xdr:from>
    <xdr:to>
      <xdr:col>2</xdr:col>
      <xdr:colOff>571023</xdr:colOff>
      <xdr:row>70</xdr:row>
      <xdr:rowOff>65723</xdr:rowOff>
    </xdr:to>
    <xdr:sp macro="" textlink="">
      <xdr:nvSpPr>
        <xdr:cNvPr id="20" name="TekstSylinder 19">
          <a:extLst>
            <a:ext uri="{FF2B5EF4-FFF2-40B4-BE49-F238E27FC236}">
              <a16:creationId xmlns:a16="http://schemas.microsoft.com/office/drawing/2014/main" id="{6BA74D7F-EE61-463E-9427-DD14915563C0}"/>
            </a:ext>
          </a:extLst>
        </xdr:cNvPr>
        <xdr:cNvSpPr txBox="1"/>
      </xdr:nvSpPr>
      <xdr:spPr>
        <a:xfrm>
          <a:off x="856773" y="17448371"/>
          <a:ext cx="866775" cy="4957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Svak </a:t>
          </a:r>
        </a:p>
        <a:p>
          <a:pPr algn="ctr"/>
          <a:r>
            <a:rPr lang="nb-NO" sz="1050" b="0" i="1" baseline="0">
              <a:solidFill>
                <a:schemeClr val="tx1">
                  <a:lumMod val="65000"/>
                  <a:lumOff val="35000"/>
                </a:schemeClr>
              </a:solidFill>
              <a:latin typeface="Source Sans Pro" panose="020B0503030403020204" pitchFamily="34" charset="0"/>
            </a:rPr>
            <a:t>status</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xdr:from>
      <xdr:col>7</xdr:col>
      <xdr:colOff>68103</xdr:colOff>
      <xdr:row>68</xdr:row>
      <xdr:rowOff>57625</xdr:rowOff>
    </xdr:from>
    <xdr:to>
      <xdr:col>8</xdr:col>
      <xdr:colOff>106203</xdr:colOff>
      <xdr:row>70</xdr:row>
      <xdr:rowOff>20002</xdr:rowOff>
    </xdr:to>
    <xdr:sp macro="" textlink="">
      <xdr:nvSpPr>
        <xdr:cNvPr id="21" name="TekstSylinder 20">
          <a:extLst>
            <a:ext uri="{FF2B5EF4-FFF2-40B4-BE49-F238E27FC236}">
              <a16:creationId xmlns:a16="http://schemas.microsoft.com/office/drawing/2014/main" id="{F77EFE97-BF46-4E1A-9B46-CC62382A9DB5}"/>
            </a:ext>
          </a:extLst>
        </xdr:cNvPr>
        <xdr:cNvSpPr txBox="1"/>
      </xdr:nvSpPr>
      <xdr:spPr>
        <a:xfrm>
          <a:off x="5364003" y="17421700"/>
          <a:ext cx="866775" cy="476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b-NO" sz="1050" b="0" i="1" baseline="0">
              <a:solidFill>
                <a:schemeClr val="tx1">
                  <a:lumMod val="65000"/>
                  <a:lumOff val="35000"/>
                </a:schemeClr>
              </a:solidFill>
              <a:latin typeface="Source Sans Pro" panose="020B0503030403020204" pitchFamily="34" charset="0"/>
            </a:rPr>
            <a:t>Sterkt status </a:t>
          </a:r>
          <a:endParaRPr lang="nb-NO" sz="1050" b="0" i="1">
            <a:solidFill>
              <a:schemeClr val="tx1">
                <a:lumMod val="65000"/>
                <a:lumOff val="35000"/>
              </a:schemeClr>
            </a:solidFill>
            <a:latin typeface="Source Sans Pro" panose="020B0503030403020204" pitchFamily="34" charset="0"/>
          </a:endParaRPr>
        </a:p>
      </xdr:txBody>
    </xdr:sp>
    <xdr:clientData/>
  </xdr:twoCellAnchor>
  <xdr:twoCellAnchor editAs="oneCell">
    <xdr:from>
      <xdr:col>11</xdr:col>
      <xdr:colOff>581025</xdr:colOff>
      <xdr:row>0</xdr:row>
      <xdr:rowOff>152400</xdr:rowOff>
    </xdr:from>
    <xdr:to>
      <xdr:col>13</xdr:col>
      <xdr:colOff>56512</xdr:colOff>
      <xdr:row>2</xdr:row>
      <xdr:rowOff>17926</xdr:rowOff>
    </xdr:to>
    <xdr:pic>
      <xdr:nvPicPr>
        <xdr:cNvPr id="22" name="Bilde 21">
          <a:extLst>
            <a:ext uri="{FF2B5EF4-FFF2-40B4-BE49-F238E27FC236}">
              <a16:creationId xmlns:a16="http://schemas.microsoft.com/office/drawing/2014/main" id="{34F0A52E-3486-4901-BECA-35087BC463A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363075" y="152400"/>
          <a:ext cx="1180462" cy="465601"/>
        </a:xfrm>
        <a:prstGeom prst="rect">
          <a:avLst/>
        </a:prstGeom>
      </xdr:spPr>
    </xdr:pic>
    <xdr:clientData/>
  </xdr:twoCellAnchor>
</xdr:wsDr>
</file>

<file path=xl/drawings/drawing19.xml><?xml version="1.0" encoding="utf-8"?>
<c:userShapes xmlns:c="http://schemas.openxmlformats.org/drawingml/2006/chart">
  <cdr:relSizeAnchor xmlns:cdr="http://schemas.openxmlformats.org/drawingml/2006/chartDrawing">
    <cdr:from>
      <cdr:x>0.12763</cdr:x>
      <cdr:y>0.10516</cdr:y>
    </cdr:from>
    <cdr:to>
      <cdr:x>0.67015</cdr:x>
      <cdr:y>0.40399</cdr:y>
    </cdr:to>
    <cdr:sp macro="" textlink="">
      <cdr:nvSpPr>
        <cdr:cNvPr id="2" name="Rektangel 1">
          <a:extLst xmlns:a="http://schemas.openxmlformats.org/drawingml/2006/main">
            <a:ext uri="{FF2B5EF4-FFF2-40B4-BE49-F238E27FC236}">
              <a16:creationId xmlns:a16="http://schemas.microsoft.com/office/drawing/2014/main" id="{2B46CB3A-1E32-96BC-D404-851218CDE961}"/>
            </a:ext>
          </a:extLst>
        </cdr:cNvPr>
        <cdr:cNvSpPr/>
      </cdr:nvSpPr>
      <cdr:spPr>
        <a:xfrm xmlns:a="http://schemas.openxmlformats.org/drawingml/2006/main">
          <a:off x="751549" y="485775"/>
          <a:ext cx="3194666" cy="1380334"/>
        </a:xfrm>
        <a:prstGeom xmlns:a="http://schemas.openxmlformats.org/drawingml/2006/main" prst="rect">
          <a:avLst/>
        </a:prstGeom>
        <a:solidFill xmlns:a="http://schemas.openxmlformats.org/drawingml/2006/main">
          <a:srgbClr val="00AB84">
            <a:alpha val="13000"/>
          </a:srgb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nb-NO" b="1">
              <a:solidFill>
                <a:sysClr val="windowText" lastClr="000000"/>
              </a:solidFill>
              <a:latin typeface="Source Sans Pro" panose="020B0503030403020204" pitchFamily="34" charset="0"/>
            </a:rPr>
            <a:t>BØR PRIORITERE TILTAK</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2</xdr:col>
      <xdr:colOff>8421009</xdr:colOff>
      <xdr:row>0</xdr:row>
      <xdr:rowOff>142965</xdr:rowOff>
    </xdr:from>
    <xdr:to>
      <xdr:col>3</xdr:col>
      <xdr:colOff>1270</xdr:colOff>
      <xdr:row>2</xdr:row>
      <xdr:rowOff>10504</xdr:rowOff>
    </xdr:to>
    <xdr:pic>
      <xdr:nvPicPr>
        <xdr:cNvPr id="5" name="Bilde 1">
          <a:extLst>
            <a:ext uri="{FF2B5EF4-FFF2-40B4-BE49-F238E27FC236}">
              <a16:creationId xmlns:a16="http://schemas.microsoft.com/office/drawing/2014/main" id="{4ABEEF35-690E-4C2C-A234-BCC14F1471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73759" y="142965"/>
          <a:ext cx="1189716" cy="468249"/>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0.128</cdr:x>
      <cdr:y>0.10032</cdr:y>
    </cdr:from>
    <cdr:to>
      <cdr:x>0.66368</cdr:x>
      <cdr:y>0.38675</cdr:y>
    </cdr:to>
    <cdr:sp macro="" textlink="">
      <cdr:nvSpPr>
        <cdr:cNvPr id="2" name="Rektangel 1">
          <a:extLst xmlns:a="http://schemas.openxmlformats.org/drawingml/2006/main">
            <a:ext uri="{FF2B5EF4-FFF2-40B4-BE49-F238E27FC236}">
              <a16:creationId xmlns:a16="http://schemas.microsoft.com/office/drawing/2014/main" id="{2B46CB3A-1E32-96BC-D404-851218CDE961}"/>
            </a:ext>
          </a:extLst>
        </cdr:cNvPr>
        <cdr:cNvSpPr/>
      </cdr:nvSpPr>
      <cdr:spPr>
        <a:xfrm xmlns:a="http://schemas.openxmlformats.org/drawingml/2006/main">
          <a:off x="753745" y="489183"/>
          <a:ext cx="3154370" cy="1396767"/>
        </a:xfrm>
        <a:prstGeom xmlns:a="http://schemas.openxmlformats.org/drawingml/2006/main" prst="rect">
          <a:avLst/>
        </a:prstGeom>
        <a:solidFill xmlns:a="http://schemas.openxmlformats.org/drawingml/2006/main">
          <a:srgbClr val="00AB84">
            <a:alpha val="13000"/>
          </a:srgb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nb-NO" sz="1200" b="1">
              <a:solidFill>
                <a:sysClr val="windowText" lastClr="000000"/>
              </a:solidFill>
              <a:latin typeface="Source Sans Pro" panose="020B0503030403020204" pitchFamily="34" charset="0"/>
            </a:rPr>
            <a:t>BØR PRIORITERE TILTAK</a:t>
          </a:r>
        </a:p>
      </cdr:txBody>
    </cdr:sp>
  </cdr:relSizeAnchor>
</c:userShapes>
</file>

<file path=xl/drawings/drawing21.xml><?xml version="1.0" encoding="utf-8"?>
<c:userShapes xmlns:c="http://schemas.openxmlformats.org/drawingml/2006/chart">
  <cdr:relSizeAnchor xmlns:cdr="http://schemas.openxmlformats.org/drawingml/2006/chartDrawing">
    <cdr:from>
      <cdr:x>0.12638</cdr:x>
      <cdr:y>0.12497</cdr:y>
    </cdr:from>
    <cdr:to>
      <cdr:x>0.64912</cdr:x>
      <cdr:y>0.41235</cdr:y>
    </cdr:to>
    <cdr:sp macro="" textlink="">
      <cdr:nvSpPr>
        <cdr:cNvPr id="2" name="Rektangel 1">
          <a:extLst xmlns:a="http://schemas.openxmlformats.org/drawingml/2006/main">
            <a:ext uri="{FF2B5EF4-FFF2-40B4-BE49-F238E27FC236}">
              <a16:creationId xmlns:a16="http://schemas.microsoft.com/office/drawing/2014/main" id="{2B46CB3A-1E32-96BC-D404-851218CDE961}"/>
            </a:ext>
          </a:extLst>
        </cdr:cNvPr>
        <cdr:cNvSpPr/>
      </cdr:nvSpPr>
      <cdr:spPr>
        <a:xfrm xmlns:a="http://schemas.openxmlformats.org/drawingml/2006/main">
          <a:off x="744220" y="482072"/>
          <a:ext cx="3078170" cy="1108604"/>
        </a:xfrm>
        <a:prstGeom xmlns:a="http://schemas.openxmlformats.org/drawingml/2006/main" prst="rect">
          <a:avLst/>
        </a:prstGeom>
        <a:solidFill xmlns:a="http://schemas.openxmlformats.org/drawingml/2006/main">
          <a:srgbClr val="00AB84">
            <a:alpha val="13000"/>
          </a:srgb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nb-NO" sz="1200" b="1">
              <a:solidFill>
                <a:sysClr val="windowText" lastClr="000000"/>
              </a:solidFill>
              <a:latin typeface="Source Sans Pro" panose="020B0503030403020204" pitchFamily="34" charset="0"/>
            </a:rPr>
            <a:t>BØR PRIORITERE TILTAK</a:t>
          </a:r>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409843</xdr:colOff>
      <xdr:row>2</xdr:row>
      <xdr:rowOff>37603</xdr:rowOff>
    </xdr:from>
    <xdr:to>
      <xdr:col>14</xdr:col>
      <xdr:colOff>829367</xdr:colOff>
      <xdr:row>4</xdr:row>
      <xdr:rowOff>34637</xdr:rowOff>
    </xdr:to>
    <xdr:sp macro="" textlink="">
      <xdr:nvSpPr>
        <xdr:cNvPr id="2" name="TekstSylinder 1">
          <a:extLst>
            <a:ext uri="{FF2B5EF4-FFF2-40B4-BE49-F238E27FC236}">
              <a16:creationId xmlns:a16="http://schemas.microsoft.com/office/drawing/2014/main" id="{B1EC10FC-9457-E14B-8038-4AF4B5F5082F}"/>
            </a:ext>
          </a:extLst>
        </xdr:cNvPr>
        <xdr:cNvSpPr txBox="1"/>
      </xdr:nvSpPr>
      <xdr:spPr>
        <a:xfrm>
          <a:off x="409843" y="661058"/>
          <a:ext cx="10715183" cy="36071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100">
              <a:solidFill>
                <a:sysClr val="windowText" lastClr="000000"/>
              </a:solidFill>
              <a:latin typeface="Source Sans Pro" panose="020B0503030403020204" pitchFamily="34" charset="0"/>
              <a:ea typeface="Source Sans Pro" panose="020B0503030403020204" pitchFamily="34" charset="0"/>
            </a:rPr>
            <a:t>På denne siden finner du en oppsummering av alle resutatene dine fra egen evalueringen. Merk at denne siden ikke skal redigeres, da den brukes til å fylle ut resultatsiden. </a:t>
          </a:r>
        </a:p>
      </xdr:txBody>
    </xdr:sp>
    <xdr:clientData/>
  </xdr:twoCellAnchor>
  <xdr:twoCellAnchor>
    <xdr:from>
      <xdr:col>16</xdr:col>
      <xdr:colOff>230451</xdr:colOff>
      <xdr:row>4</xdr:row>
      <xdr:rowOff>17272</xdr:rowOff>
    </xdr:from>
    <xdr:to>
      <xdr:col>22</xdr:col>
      <xdr:colOff>423249</xdr:colOff>
      <xdr:row>28</xdr:row>
      <xdr:rowOff>72635</xdr:rowOff>
    </xdr:to>
    <xdr:graphicFrame macro="">
      <xdr:nvGraphicFramePr>
        <xdr:cNvPr id="3" name="Diagram 2">
          <a:extLst>
            <a:ext uri="{FF2B5EF4-FFF2-40B4-BE49-F238E27FC236}">
              <a16:creationId xmlns:a16="http://schemas.microsoft.com/office/drawing/2014/main" id="{F8EE062C-624D-40FC-9A33-717696EAD0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502227</xdr:colOff>
      <xdr:row>0</xdr:row>
      <xdr:rowOff>138546</xdr:rowOff>
    </xdr:from>
    <xdr:to>
      <xdr:col>15</xdr:col>
      <xdr:colOff>29033</xdr:colOff>
      <xdr:row>1</xdr:row>
      <xdr:rowOff>418496</xdr:rowOff>
    </xdr:to>
    <xdr:pic>
      <xdr:nvPicPr>
        <xdr:cNvPr id="5" name="Bilde 4">
          <a:extLst>
            <a:ext uri="{FF2B5EF4-FFF2-40B4-BE49-F238E27FC236}">
              <a16:creationId xmlns:a16="http://schemas.microsoft.com/office/drawing/2014/main" id="{FD4C7F23-00F4-4F69-ACD9-7D672317B4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66613" y="138546"/>
          <a:ext cx="1184272" cy="4617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30145</xdr:colOff>
      <xdr:row>3</xdr:row>
      <xdr:rowOff>17453</xdr:rowOff>
    </xdr:from>
    <xdr:to>
      <xdr:col>10</xdr:col>
      <xdr:colOff>828676</xdr:colOff>
      <xdr:row>11</xdr:row>
      <xdr:rowOff>76200</xdr:rowOff>
    </xdr:to>
    <xdr:sp macro="" textlink="">
      <xdr:nvSpPr>
        <xdr:cNvPr id="10" name="TekstSylinder 1">
          <a:extLst>
            <a:ext uri="{FF2B5EF4-FFF2-40B4-BE49-F238E27FC236}">
              <a16:creationId xmlns:a16="http://schemas.microsoft.com/office/drawing/2014/main" id="{79EF43B2-F250-4463-AA80-9D798B2B12B4}"/>
            </a:ext>
          </a:extLst>
        </xdr:cNvPr>
        <xdr:cNvSpPr txBox="1"/>
      </xdr:nvSpPr>
      <xdr:spPr>
        <a:xfrm>
          <a:off x="277795" y="703253"/>
          <a:ext cx="13628706" cy="1506547"/>
        </a:xfrm>
        <a:prstGeom prst="rect">
          <a:avLst/>
        </a:prstGeom>
        <a:solidFill>
          <a:schemeClr val="bg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200" b="0">
              <a:solidFill>
                <a:schemeClr val="dk1"/>
              </a:solidFill>
              <a:effectLst/>
              <a:latin typeface="Source Sans Pro" panose="020B0503030403020204" pitchFamily="34" charset="0"/>
              <a:ea typeface="+mn-ea"/>
              <a:cs typeface="+mn-cs"/>
            </a:rPr>
            <a:t>God styring,</a:t>
          </a:r>
          <a:r>
            <a:rPr lang="nb-NO" sz="1200" b="0" baseline="0">
              <a:solidFill>
                <a:schemeClr val="dk1"/>
              </a:solidFill>
              <a:effectLst/>
              <a:latin typeface="Source Sans Pro" panose="020B0503030403020204" pitchFamily="34" charset="0"/>
              <a:ea typeface="+mn-ea"/>
              <a:cs typeface="+mn-cs"/>
            </a:rPr>
            <a:t> ledelse og organisering er en forutsetning for gode, effektive og bærekraftige anskaffelser. Med </a:t>
          </a:r>
          <a:r>
            <a:rPr lang="nb-NO" sz="1200" b="0">
              <a:solidFill>
                <a:schemeClr val="dk1"/>
              </a:solidFill>
              <a:effectLst/>
              <a:latin typeface="Source Sans Pro" panose="020B0503030403020204" pitchFamily="34" charset="0"/>
              <a:ea typeface="+mn-ea"/>
              <a:cs typeface="+mn-cs"/>
            </a:rPr>
            <a:t>styring mener vi mål- og resultatstyring, som handler</a:t>
          </a:r>
          <a:r>
            <a:rPr lang="nb-NO" sz="1200" b="0" baseline="0">
              <a:solidFill>
                <a:schemeClr val="dk1"/>
              </a:solidFill>
              <a:effectLst/>
              <a:latin typeface="Source Sans Pro" panose="020B0503030403020204" pitchFamily="34" charset="0"/>
              <a:ea typeface="+mn-ea"/>
              <a:cs typeface="+mn-cs"/>
            </a:rPr>
            <a:t> om</a:t>
          </a:r>
          <a:r>
            <a:rPr lang="nb-NO" sz="1200" b="0">
              <a:solidFill>
                <a:schemeClr val="dk1"/>
              </a:solidFill>
              <a:effectLst/>
              <a:latin typeface="Source Sans Pro" panose="020B0503030403020204" pitchFamily="34" charset="0"/>
              <a:ea typeface="+mn-ea"/>
              <a:cs typeface="+mn-cs"/>
            </a:rPr>
            <a:t> å sette mål for hva virksomheten skal oppnå, måle resultater og bruke denne informasjonen til styring, kontroll og utvikling. Ledelsen må vie anskaffelser oppmerksomhet, ta beslutninger og sette nødvendige rammebetingelser</a:t>
          </a:r>
          <a:r>
            <a:rPr lang="nb-NO" sz="1200" b="0" baseline="0">
              <a:solidFill>
                <a:schemeClr val="dk1"/>
              </a:solidFill>
              <a:effectLst/>
              <a:latin typeface="Source Sans Pro" panose="020B0503030403020204" pitchFamily="34" charset="0"/>
              <a:ea typeface="+mn-ea"/>
              <a:cs typeface="+mn-cs"/>
            </a:rPr>
            <a:t> for samarbeid i anskaffelsesfunksjonen, </a:t>
          </a:r>
          <a:r>
            <a:rPr lang="nb-NO" sz="1200" b="0">
              <a:solidFill>
                <a:schemeClr val="dk1"/>
              </a:solidFill>
              <a:effectLst/>
              <a:latin typeface="Source Sans Pro" panose="020B0503030403020204" pitchFamily="34" charset="0"/>
              <a:ea typeface="+mn-ea"/>
              <a:cs typeface="+mn-cs"/>
            </a:rPr>
            <a:t>slik at den kan jobbe med kontinuerlige forbedringer, </a:t>
          </a:r>
          <a:r>
            <a:rPr lang="nb-NO" sz="1200" b="0" baseline="0">
              <a:solidFill>
                <a:schemeClr val="dk1"/>
              </a:solidFill>
              <a:effectLst/>
              <a:latin typeface="Source Sans Pro" panose="020B0503030403020204" pitchFamily="34" charset="0"/>
              <a:ea typeface="+mn-ea"/>
              <a:cs typeface="+mn-cs"/>
            </a:rPr>
            <a:t>og bidra til å nå virksomhetens mål. </a:t>
          </a:r>
          <a:r>
            <a:rPr lang="nb-NO" sz="1200" b="0">
              <a:solidFill>
                <a:schemeClr val="dk1"/>
              </a:solidFill>
              <a:effectLst/>
              <a:latin typeface="Source Sans Pro" panose="020B0503030403020204" pitchFamily="34" charset="0"/>
              <a:ea typeface="+mn-ea"/>
              <a:cs typeface="+mn-cs"/>
            </a:rPr>
            <a:t>Organisering av virksomhetens anskaffelsesfunksjon omfatter fordeling</a:t>
          </a:r>
          <a:r>
            <a:rPr lang="nb-NO" sz="1200" b="0" baseline="0">
              <a:solidFill>
                <a:schemeClr val="dk1"/>
              </a:solidFill>
              <a:effectLst/>
              <a:latin typeface="Source Sans Pro" panose="020B0503030403020204" pitchFamily="34" charset="0"/>
              <a:ea typeface="+mn-ea"/>
              <a:cs typeface="+mn-cs"/>
            </a:rPr>
            <a:t> av </a:t>
          </a:r>
          <a:r>
            <a:rPr lang="nb-NO" sz="1200" b="0">
              <a:solidFill>
                <a:schemeClr val="dk1"/>
              </a:solidFill>
              <a:effectLst/>
              <a:latin typeface="Source Sans Pro" panose="020B0503030403020204" pitchFamily="34" charset="0"/>
              <a:ea typeface="+mn-ea"/>
              <a:cs typeface="+mn-cs"/>
            </a:rPr>
            <a:t>ansvar</a:t>
          </a:r>
          <a:r>
            <a:rPr lang="nb-NO" sz="1200" b="0" baseline="0">
              <a:solidFill>
                <a:schemeClr val="dk1"/>
              </a:solidFill>
              <a:effectLst/>
              <a:latin typeface="Source Sans Pro" panose="020B0503030403020204" pitchFamily="34" charset="0"/>
              <a:ea typeface="+mn-ea"/>
              <a:cs typeface="+mn-cs"/>
            </a:rPr>
            <a:t> og </a:t>
          </a:r>
          <a:r>
            <a:rPr lang="nb-NO" sz="1200" b="0">
              <a:solidFill>
                <a:schemeClr val="dk1"/>
              </a:solidFill>
              <a:effectLst/>
              <a:latin typeface="Source Sans Pro" panose="020B0503030403020204" pitchFamily="34" charset="0"/>
              <a:ea typeface="+mn-ea"/>
              <a:cs typeface="+mn-cs"/>
            </a:rPr>
            <a:t>myndighet, samarbeidsformer og kommunikasjon. </a:t>
          </a:r>
        </a:p>
        <a:p>
          <a:endParaRPr lang="nb-NO" sz="1200" b="0">
            <a:solidFill>
              <a:schemeClr val="dk1"/>
            </a:solidFill>
            <a:effectLst/>
            <a:latin typeface="Source Sans Pro" panose="020B0503030403020204" pitchFamily="34" charset="0"/>
            <a:ea typeface="+mn-ea"/>
            <a:cs typeface="+mn-cs"/>
          </a:endParaRPr>
        </a:p>
        <a:p>
          <a:pPr eaLnBrk="1" fontAlgn="auto" latinLnBrk="0" hangingPunct="1"/>
          <a:r>
            <a:rPr lang="nb-NO" sz="1200" i="0" baseline="0">
              <a:solidFill>
                <a:schemeClr val="dk1"/>
              </a:solidFill>
              <a:effectLst/>
              <a:latin typeface="Source Sans Pro" panose="020B0503030403020204" pitchFamily="34" charset="0"/>
              <a:ea typeface="Source Sans Pro" panose="020B0503030403020204" pitchFamily="34" charset="0"/>
              <a:cs typeface="+mn-cs"/>
            </a:rPr>
            <a:t>Kolonnene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svar</a:t>
          </a:r>
          <a:r>
            <a:rPr lang="nb-NO" sz="1200" i="0" baseline="0">
              <a:solidFill>
                <a:schemeClr val="dk1"/>
              </a:solidFill>
              <a:effectLst/>
              <a:latin typeface="Source Sans Pro" panose="020B0503030403020204" pitchFamily="34" charset="0"/>
              <a:ea typeface="Source Sans Pro" panose="020B0503030403020204" pitchFamily="34" charset="0"/>
              <a:cs typeface="+mn-cs"/>
            </a:rPr>
            <a:t>,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begrunnelse</a:t>
          </a:r>
          <a:r>
            <a:rPr lang="nb-NO" sz="1200" i="0" baseline="0">
              <a:solidFill>
                <a:schemeClr val="dk1"/>
              </a:solidFill>
              <a:effectLst/>
              <a:latin typeface="Source Sans Pro" panose="020B0503030403020204" pitchFamily="34" charset="0"/>
              <a:ea typeface="Source Sans Pro" panose="020B0503030403020204" pitchFamily="34" charset="0"/>
              <a:cs typeface="+mn-cs"/>
            </a:rPr>
            <a:t> og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i="0" baseline="0">
              <a:solidFill>
                <a:schemeClr val="dk1"/>
              </a:solidFill>
              <a:effectLst/>
              <a:latin typeface="Source Sans Pro" panose="020B0503030403020204" pitchFamily="34" charset="0"/>
              <a:ea typeface="Source Sans Pro" panose="020B0503030403020204" pitchFamily="34" charset="0"/>
              <a:cs typeface="+mn-cs"/>
            </a:rPr>
            <a:t> kan fylles ut.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 </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fylles ut med et tall mellom 1 og 5, hvor 1 er lavest og 5 er høyest ambisjon. Ta gjerne utgangspunkt i summen i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status nå </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når du vurderer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 Oppsummeringen finner du i arkfanen "Oppsummering". Der kan du også justere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a:t>
          </a:r>
          <a:endParaRPr lang="nb-NO" sz="1200">
            <a:effectLst/>
            <a:latin typeface="Source Sans Pro" panose="020B0503030403020204" pitchFamily="34" charset="0"/>
            <a:ea typeface="Source Sans Pro" panose="020B0503030403020204" pitchFamily="34" charset="0"/>
          </a:endParaRPr>
        </a:p>
        <a:p>
          <a:endParaRPr lang="nb-NO" sz="1100">
            <a:effectLst/>
            <a:latin typeface="Source Sans Pro" panose="020B0503030403020204" pitchFamily="34" charset="0"/>
          </a:endParaRPr>
        </a:p>
      </xdr:txBody>
    </xdr:sp>
    <xdr:clientData/>
  </xdr:twoCellAnchor>
  <xdr:twoCellAnchor editAs="oneCell">
    <xdr:from>
      <xdr:col>9</xdr:col>
      <xdr:colOff>571500</xdr:colOff>
      <xdr:row>0</xdr:row>
      <xdr:rowOff>152400</xdr:rowOff>
    </xdr:from>
    <xdr:to>
      <xdr:col>11</xdr:col>
      <xdr:colOff>37462</xdr:colOff>
      <xdr:row>2</xdr:row>
      <xdr:rowOff>17926</xdr:rowOff>
    </xdr:to>
    <xdr:pic>
      <xdr:nvPicPr>
        <xdr:cNvPr id="4" name="Bilde 3">
          <a:extLst>
            <a:ext uri="{FF2B5EF4-FFF2-40B4-BE49-F238E27FC236}">
              <a16:creationId xmlns:a16="http://schemas.microsoft.com/office/drawing/2014/main" id="{15904D6C-8CCD-4DC3-8135-C8E3C11E3E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92075" y="152400"/>
          <a:ext cx="1180462" cy="4656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19472</xdr:colOff>
      <xdr:row>3</xdr:row>
      <xdr:rowOff>38100</xdr:rowOff>
    </xdr:from>
    <xdr:to>
      <xdr:col>10</xdr:col>
      <xdr:colOff>845820</xdr:colOff>
      <xdr:row>10</xdr:row>
      <xdr:rowOff>85725</xdr:rowOff>
    </xdr:to>
    <xdr:sp macro="" textlink="">
      <xdr:nvSpPr>
        <xdr:cNvPr id="21" name="TekstSylinder 1">
          <a:extLst>
            <a:ext uri="{FF2B5EF4-FFF2-40B4-BE49-F238E27FC236}">
              <a16:creationId xmlns:a16="http://schemas.microsoft.com/office/drawing/2014/main" id="{EA020FE0-EAE1-C646-B7A5-60301756857C}"/>
            </a:ext>
          </a:extLst>
        </xdr:cNvPr>
        <xdr:cNvSpPr txBox="1"/>
      </xdr:nvSpPr>
      <xdr:spPr>
        <a:xfrm>
          <a:off x="267122" y="723900"/>
          <a:ext cx="13656523" cy="13144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200">
              <a:solidFill>
                <a:schemeClr val="dk1"/>
              </a:solidFill>
              <a:effectLst/>
              <a:latin typeface="Source Sans Pro" panose="020B0503030403020204" pitchFamily="34" charset="0"/>
              <a:ea typeface="+mn-ea"/>
              <a:cs typeface="+mn-cs"/>
            </a:rPr>
            <a:t>Med kompetanse og kapasitet mener vi evne og tid til å gjennomføre arbeidsoppgavene på en riktig og effektiv måte. Arbeidet med anskaffelser skjer som regel i flere deler av virksomheten,</a:t>
          </a:r>
          <a:r>
            <a:rPr lang="nb-NO" sz="1200" baseline="0">
              <a:solidFill>
                <a:schemeClr val="dk1"/>
              </a:solidFill>
              <a:effectLst/>
              <a:latin typeface="Source Sans Pro" panose="020B0503030403020204" pitchFamily="34" charset="0"/>
              <a:ea typeface="+mn-ea"/>
              <a:cs typeface="+mn-cs"/>
            </a:rPr>
            <a:t> og </a:t>
          </a:r>
          <a:r>
            <a:rPr lang="nb-NO" sz="1200">
              <a:solidFill>
                <a:schemeClr val="dk1"/>
              </a:solidFill>
              <a:effectLst/>
              <a:latin typeface="Source Sans Pro" panose="020B0503030403020204" pitchFamily="34" charset="0"/>
              <a:ea typeface="+mn-ea"/>
              <a:cs typeface="+mn-cs"/>
            </a:rPr>
            <a:t>medarbeiderne har ulike roller i arbeidet</a:t>
          </a:r>
          <a:r>
            <a:rPr lang="nb-NO" sz="1200" baseline="0">
              <a:solidFill>
                <a:schemeClr val="dk1"/>
              </a:solidFill>
              <a:effectLst/>
              <a:latin typeface="Source Sans Pro" panose="020B0503030403020204" pitchFamily="34" charset="0"/>
              <a:ea typeface="+mn-ea"/>
              <a:cs typeface="+mn-cs"/>
            </a:rPr>
            <a:t> med anskaffelser,</a:t>
          </a:r>
          <a:r>
            <a:rPr lang="nb-NO" sz="1200">
              <a:solidFill>
                <a:schemeClr val="dk1"/>
              </a:solidFill>
              <a:effectLst/>
              <a:latin typeface="Source Sans Pro" panose="020B0503030403020204" pitchFamily="34" charset="0"/>
              <a:ea typeface="+mn-ea"/>
              <a:cs typeface="+mn-cs"/>
            </a:rPr>
            <a:t> som krever ulik kompetanse. Alle som har en rolle i anskaffelsesprosessen må</a:t>
          </a:r>
          <a:r>
            <a:rPr lang="nb-NO" sz="1200" baseline="0">
              <a:solidFill>
                <a:schemeClr val="dk1"/>
              </a:solidFill>
              <a:effectLst/>
              <a:latin typeface="Source Sans Pro" panose="020B0503030403020204" pitchFamily="34" charset="0"/>
              <a:ea typeface="+mn-ea"/>
              <a:cs typeface="+mn-cs"/>
            </a:rPr>
            <a:t> </a:t>
          </a:r>
          <a:r>
            <a:rPr lang="nb-NO" sz="1200">
              <a:solidFill>
                <a:schemeClr val="dk1"/>
              </a:solidFill>
              <a:effectLst/>
              <a:latin typeface="Source Sans Pro" panose="020B0503030403020204" pitchFamily="34" charset="0"/>
              <a:ea typeface="+mn-ea"/>
              <a:cs typeface="+mn-cs"/>
            </a:rPr>
            <a:t>ha tilstrekkelig kompetanse og kapasitet for å gjennomføre sine oppgaver. Dette gjelder alt fra budsjetteier/avtaleeier, innkjøper, kontraksforvalter, fagansvarlig,</a:t>
          </a:r>
          <a:r>
            <a:rPr lang="nb-NO" sz="1200" baseline="0">
              <a:solidFill>
                <a:schemeClr val="dk1"/>
              </a:solidFill>
              <a:effectLst/>
              <a:latin typeface="Source Sans Pro" panose="020B0503030403020204" pitchFamily="34" charset="0"/>
              <a:ea typeface="+mn-ea"/>
              <a:cs typeface="+mn-cs"/>
            </a:rPr>
            <a:t> bestiller og mottaker. </a:t>
          </a:r>
        </a:p>
        <a:p>
          <a:endParaRPr lang="nb-NO" sz="1200" baseline="0">
            <a:solidFill>
              <a:schemeClr val="dk1"/>
            </a:solidFill>
            <a:effectLst/>
            <a:latin typeface="Source Sans Pro" panose="020B0503030403020204" pitchFamily="34" charset="0"/>
            <a:ea typeface="+mn-ea"/>
            <a:cs typeface="+mn-cs"/>
          </a:endParaRPr>
        </a:p>
        <a:p>
          <a:pPr eaLnBrk="1" fontAlgn="auto" latinLnBrk="0" hangingPunct="1"/>
          <a:r>
            <a:rPr lang="nb-NO" sz="1200" i="0" baseline="0">
              <a:solidFill>
                <a:schemeClr val="dk1"/>
              </a:solidFill>
              <a:effectLst/>
              <a:latin typeface="Source Sans Pro" panose="020B0503030403020204" pitchFamily="34" charset="0"/>
              <a:ea typeface="Source Sans Pro" panose="020B0503030403020204" pitchFamily="34" charset="0"/>
              <a:cs typeface="+mn-cs"/>
            </a:rPr>
            <a:t>Kolonnene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svar</a:t>
          </a:r>
          <a:r>
            <a:rPr lang="nb-NO" sz="1200" i="0" baseline="0">
              <a:solidFill>
                <a:schemeClr val="dk1"/>
              </a:solidFill>
              <a:effectLst/>
              <a:latin typeface="Source Sans Pro" panose="020B0503030403020204" pitchFamily="34" charset="0"/>
              <a:ea typeface="Source Sans Pro" panose="020B0503030403020204" pitchFamily="34" charset="0"/>
              <a:cs typeface="+mn-cs"/>
            </a:rPr>
            <a:t>,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begrunnelse</a:t>
          </a:r>
          <a:r>
            <a:rPr lang="nb-NO" sz="1200" i="0" baseline="0">
              <a:solidFill>
                <a:schemeClr val="dk1"/>
              </a:solidFill>
              <a:effectLst/>
              <a:latin typeface="Source Sans Pro" panose="020B0503030403020204" pitchFamily="34" charset="0"/>
              <a:ea typeface="Source Sans Pro" panose="020B0503030403020204" pitchFamily="34" charset="0"/>
              <a:cs typeface="+mn-cs"/>
            </a:rPr>
            <a:t> og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i="0" baseline="0">
              <a:solidFill>
                <a:schemeClr val="dk1"/>
              </a:solidFill>
              <a:effectLst/>
              <a:latin typeface="Source Sans Pro" panose="020B0503030403020204" pitchFamily="34" charset="0"/>
              <a:ea typeface="Source Sans Pro" panose="020B0503030403020204" pitchFamily="34" charset="0"/>
              <a:cs typeface="+mn-cs"/>
            </a:rPr>
            <a:t> kan fylles ut.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 </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fylles ut med et tall mellom 1 og 5, hvor 1 er lavest og 5 er høyest ambisjon. Ta gjerne utgangspunkt i summen i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status nå </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når du vurderer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 Oppsummeringen finner du i arkfanen "Oppsummering". Der kan du også justere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a:t>
          </a:r>
          <a:endParaRPr lang="nb-NO" sz="1200">
            <a:effectLst/>
            <a:latin typeface="Source Sans Pro" panose="020B0503030403020204" pitchFamily="34" charset="0"/>
            <a:ea typeface="Source Sans Pro" panose="020B0503030403020204" pitchFamily="34" charset="0"/>
          </a:endParaRPr>
        </a:p>
        <a:p>
          <a:endParaRPr lang="nb-NO">
            <a:effectLst/>
          </a:endParaRPr>
        </a:p>
      </xdr:txBody>
    </xdr:sp>
    <xdr:clientData/>
  </xdr:twoCellAnchor>
  <xdr:twoCellAnchor editAs="oneCell">
    <xdr:from>
      <xdr:col>9</xdr:col>
      <xdr:colOff>552450</xdr:colOff>
      <xdr:row>1</xdr:row>
      <xdr:rowOff>9525</xdr:rowOff>
    </xdr:from>
    <xdr:to>
      <xdr:col>11</xdr:col>
      <xdr:colOff>18412</xdr:colOff>
      <xdr:row>2</xdr:row>
      <xdr:rowOff>36976</xdr:rowOff>
    </xdr:to>
    <xdr:pic>
      <xdr:nvPicPr>
        <xdr:cNvPr id="3" name="Bilde 3">
          <a:extLst>
            <a:ext uri="{FF2B5EF4-FFF2-40B4-BE49-F238E27FC236}">
              <a16:creationId xmlns:a16="http://schemas.microsoft.com/office/drawing/2014/main" id="{00D3DCB9-234F-436A-8486-7D57569AF4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2600" y="171450"/>
          <a:ext cx="1180462" cy="4656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58995</xdr:rowOff>
    </xdr:from>
    <xdr:to>
      <xdr:col>10</xdr:col>
      <xdr:colOff>847725</xdr:colOff>
      <xdr:row>8</xdr:row>
      <xdr:rowOff>76200</xdr:rowOff>
    </xdr:to>
    <xdr:sp macro="" textlink="">
      <xdr:nvSpPr>
        <xdr:cNvPr id="14" name="TekstSylinder 2">
          <a:extLst>
            <a:ext uri="{FF2B5EF4-FFF2-40B4-BE49-F238E27FC236}">
              <a16:creationId xmlns:a16="http://schemas.microsoft.com/office/drawing/2014/main" id="{A1003C74-A199-4A37-95A5-F196618BDAD5}"/>
            </a:ext>
          </a:extLst>
        </xdr:cNvPr>
        <xdr:cNvSpPr txBox="1"/>
      </xdr:nvSpPr>
      <xdr:spPr>
        <a:xfrm>
          <a:off x="247650" y="659070"/>
          <a:ext cx="13677900" cy="94113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eaLnBrk="1" fontAlgn="auto" latinLnBrk="0" hangingPunct="1"/>
          <a:r>
            <a:rPr lang="nb-NO" sz="1200">
              <a:solidFill>
                <a:schemeClr val="dk1"/>
              </a:solidFill>
              <a:effectLst/>
              <a:latin typeface="Source Sans Pro" panose="020B0503030403020204" pitchFamily="34" charset="0"/>
              <a:ea typeface="+mn-ea"/>
              <a:cs typeface="+mn-cs"/>
            </a:rPr>
            <a:t>Bærekraftige offentlig anskaffelser er anskaffelser som fremmer og ivaretar klima og miljø, lønns- og arbeidsvilkår, grunnleggende menneskerettigheter i leverandørkjeden, og andre samfunnshensyn. </a:t>
          </a:r>
        </a:p>
        <a:p>
          <a:pPr eaLnBrk="1" fontAlgn="auto" latinLnBrk="0" hangingPunct="1"/>
          <a:endParaRPr lang="nb-NO" sz="1200" baseline="0">
            <a:solidFill>
              <a:schemeClr val="dk1"/>
            </a:solidFill>
            <a:effectLst/>
            <a:latin typeface="Source Sans Pro" panose="020B0503030403020204" pitchFamily="34" charset="0"/>
            <a:ea typeface="+mn-ea"/>
            <a:cs typeface="+mn-cs"/>
          </a:endParaRPr>
        </a:p>
        <a:p>
          <a:pPr eaLnBrk="1" fontAlgn="auto" latinLnBrk="0" hangingPunct="1"/>
          <a:r>
            <a:rPr lang="nb-NO" sz="1200" i="0" baseline="0">
              <a:solidFill>
                <a:schemeClr val="dk1"/>
              </a:solidFill>
              <a:effectLst/>
              <a:latin typeface="Source Sans Pro" panose="020B0503030403020204" pitchFamily="34" charset="0"/>
              <a:ea typeface="+mn-ea"/>
              <a:cs typeface="+mn-cs"/>
            </a:rPr>
            <a:t>Kolonnene </a:t>
          </a:r>
          <a:r>
            <a:rPr lang="nb-NO" sz="1200" b="1" i="0" baseline="0">
              <a:solidFill>
                <a:schemeClr val="dk1"/>
              </a:solidFill>
              <a:effectLst/>
              <a:latin typeface="Source Sans Pro" panose="020B0503030403020204" pitchFamily="34" charset="0"/>
              <a:ea typeface="+mn-ea"/>
              <a:cs typeface="+mn-cs"/>
            </a:rPr>
            <a:t>svar</a:t>
          </a:r>
          <a:r>
            <a:rPr lang="nb-NO" sz="1200" i="0" baseline="0">
              <a:solidFill>
                <a:schemeClr val="dk1"/>
              </a:solidFill>
              <a:effectLst/>
              <a:latin typeface="Source Sans Pro" panose="020B0503030403020204" pitchFamily="34" charset="0"/>
              <a:ea typeface="+mn-ea"/>
              <a:cs typeface="+mn-cs"/>
            </a:rPr>
            <a:t>, </a:t>
          </a:r>
          <a:r>
            <a:rPr lang="nb-NO" sz="1200" b="1" i="0" baseline="0">
              <a:solidFill>
                <a:schemeClr val="dk1"/>
              </a:solidFill>
              <a:effectLst/>
              <a:latin typeface="Source Sans Pro" panose="020B0503030403020204" pitchFamily="34" charset="0"/>
              <a:ea typeface="+mn-ea"/>
              <a:cs typeface="+mn-cs"/>
            </a:rPr>
            <a:t>begrunnelse</a:t>
          </a:r>
          <a:r>
            <a:rPr lang="nb-NO" sz="1200" i="0" baseline="0">
              <a:solidFill>
                <a:schemeClr val="dk1"/>
              </a:solidFill>
              <a:effectLst/>
              <a:latin typeface="Source Sans Pro" panose="020B0503030403020204" pitchFamily="34" charset="0"/>
              <a:ea typeface="+mn-ea"/>
              <a:cs typeface="+mn-cs"/>
            </a:rPr>
            <a:t> og </a:t>
          </a:r>
          <a:r>
            <a:rPr lang="nb-NO" sz="1200" b="1" i="0" baseline="0">
              <a:solidFill>
                <a:schemeClr val="dk1"/>
              </a:solidFill>
              <a:effectLst/>
              <a:latin typeface="Source Sans Pro" panose="020B0503030403020204" pitchFamily="34" charset="0"/>
              <a:ea typeface="+mn-ea"/>
              <a:cs typeface="+mn-cs"/>
            </a:rPr>
            <a:t>ønsket status</a:t>
          </a:r>
          <a:r>
            <a:rPr lang="nb-NO" sz="1200" i="0" baseline="0">
              <a:solidFill>
                <a:schemeClr val="dk1"/>
              </a:solidFill>
              <a:effectLst/>
              <a:latin typeface="Source Sans Pro" panose="020B0503030403020204" pitchFamily="34" charset="0"/>
              <a:ea typeface="+mn-ea"/>
              <a:cs typeface="+mn-cs"/>
            </a:rPr>
            <a:t> kan fylles ut. </a:t>
          </a:r>
          <a:r>
            <a:rPr lang="nb-NO" sz="1200" b="1" i="0" baseline="0">
              <a:solidFill>
                <a:schemeClr val="dk1"/>
              </a:solidFill>
              <a:effectLst/>
              <a:latin typeface="Source Sans Pro" panose="020B0503030403020204" pitchFamily="34" charset="0"/>
              <a:ea typeface="+mn-ea"/>
              <a:cs typeface="+mn-cs"/>
            </a:rPr>
            <a:t>Ønsket status </a:t>
          </a:r>
          <a:r>
            <a:rPr lang="nb-NO" sz="1200" b="0" i="0" baseline="0">
              <a:solidFill>
                <a:schemeClr val="dk1"/>
              </a:solidFill>
              <a:effectLst/>
              <a:latin typeface="Source Sans Pro" panose="020B0503030403020204" pitchFamily="34" charset="0"/>
              <a:ea typeface="+mn-ea"/>
              <a:cs typeface="+mn-cs"/>
            </a:rPr>
            <a:t>fylles ut med et tall mellom 1 og 5, hvor 1 er lavest og 5 er høyest ambisjon. Ta gjerne utgangspunkt i summen i </a:t>
          </a:r>
          <a:r>
            <a:rPr lang="nb-NO" sz="1200" b="1" i="0" baseline="0">
              <a:solidFill>
                <a:schemeClr val="dk1"/>
              </a:solidFill>
              <a:effectLst/>
              <a:latin typeface="Source Sans Pro" panose="020B0503030403020204" pitchFamily="34" charset="0"/>
              <a:ea typeface="+mn-ea"/>
              <a:cs typeface="+mn-cs"/>
            </a:rPr>
            <a:t>status nå </a:t>
          </a:r>
          <a:r>
            <a:rPr lang="nb-NO" sz="1200" b="0" i="0" baseline="0">
              <a:solidFill>
                <a:schemeClr val="dk1"/>
              </a:solidFill>
              <a:effectLst/>
              <a:latin typeface="Source Sans Pro" panose="020B0503030403020204" pitchFamily="34" charset="0"/>
              <a:ea typeface="+mn-ea"/>
              <a:cs typeface="+mn-cs"/>
            </a:rPr>
            <a:t>når du vurderer </a:t>
          </a:r>
          <a:r>
            <a:rPr lang="nb-NO" sz="1200" b="1" i="0" baseline="0">
              <a:solidFill>
                <a:schemeClr val="dk1"/>
              </a:solidFill>
              <a:effectLst/>
              <a:latin typeface="Source Sans Pro" panose="020B0503030403020204" pitchFamily="34" charset="0"/>
              <a:ea typeface="+mn-ea"/>
              <a:cs typeface="+mn-cs"/>
            </a:rPr>
            <a:t>ønsket status</a:t>
          </a:r>
          <a:r>
            <a:rPr lang="nb-NO" sz="1200" b="0" i="0" baseline="0">
              <a:solidFill>
                <a:schemeClr val="dk1"/>
              </a:solidFill>
              <a:effectLst/>
              <a:latin typeface="Source Sans Pro" panose="020B0503030403020204" pitchFamily="34" charset="0"/>
              <a:ea typeface="+mn-ea"/>
              <a:cs typeface="+mn-cs"/>
            </a:rPr>
            <a:t>. Oppsummeringen finner du i arkfanen "Oppsummering". Der kan du også justere </a:t>
          </a:r>
          <a:r>
            <a:rPr lang="nb-NO" sz="1200" b="1" i="0" baseline="0">
              <a:solidFill>
                <a:schemeClr val="dk1"/>
              </a:solidFill>
              <a:effectLst/>
              <a:latin typeface="Source Sans Pro" panose="020B0503030403020204" pitchFamily="34" charset="0"/>
              <a:ea typeface="+mn-ea"/>
              <a:cs typeface="+mn-cs"/>
            </a:rPr>
            <a:t>ønsket status</a:t>
          </a:r>
          <a:r>
            <a:rPr lang="nb-NO" sz="1200" b="0" i="0" baseline="0">
              <a:solidFill>
                <a:schemeClr val="dk1"/>
              </a:solidFill>
              <a:effectLst/>
              <a:latin typeface="Source Sans Pro" panose="020B0503030403020204" pitchFamily="34" charset="0"/>
              <a:ea typeface="+mn-ea"/>
              <a:cs typeface="+mn-cs"/>
            </a:rPr>
            <a:t>.</a:t>
          </a:r>
          <a:endParaRPr lang="nb-NO" sz="1200" b="0">
            <a:effectLst/>
            <a:latin typeface="Source Sans Pro" panose="020B0503030403020204" pitchFamily="34" charset="0"/>
          </a:endParaRPr>
        </a:p>
      </xdr:txBody>
    </xdr:sp>
    <xdr:clientData/>
  </xdr:twoCellAnchor>
  <xdr:twoCellAnchor editAs="oneCell">
    <xdr:from>
      <xdr:col>9</xdr:col>
      <xdr:colOff>534037</xdr:colOff>
      <xdr:row>1</xdr:row>
      <xdr:rowOff>8889</xdr:rowOff>
    </xdr:from>
    <xdr:to>
      <xdr:col>11</xdr:col>
      <xdr:colOff>1904</xdr:colOff>
      <xdr:row>2</xdr:row>
      <xdr:rowOff>36340</xdr:rowOff>
    </xdr:to>
    <xdr:pic>
      <xdr:nvPicPr>
        <xdr:cNvPr id="3" name="Bilde 3">
          <a:extLst>
            <a:ext uri="{FF2B5EF4-FFF2-40B4-BE49-F238E27FC236}">
              <a16:creationId xmlns:a16="http://schemas.microsoft.com/office/drawing/2014/main" id="{1E0533A7-3665-4F4C-A876-4BD166A791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64187" y="170814"/>
          <a:ext cx="1182367" cy="4656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246803</xdr:colOff>
      <xdr:row>3</xdr:row>
      <xdr:rowOff>9527</xdr:rowOff>
    </xdr:from>
    <xdr:to>
      <xdr:col>11</xdr:col>
      <xdr:colOff>17145</xdr:colOff>
      <xdr:row>10</xdr:row>
      <xdr:rowOff>47626</xdr:rowOff>
    </xdr:to>
    <xdr:sp macro="" textlink="">
      <xdr:nvSpPr>
        <xdr:cNvPr id="11" name="TekstSylinder 5">
          <a:extLst>
            <a:ext uri="{FF2B5EF4-FFF2-40B4-BE49-F238E27FC236}">
              <a16:creationId xmlns:a16="http://schemas.microsoft.com/office/drawing/2014/main" id="{0856282C-9A21-4D63-BF14-928D5F3F7B64}"/>
            </a:ext>
            <a:ext uri="{147F2762-F138-4A5C-976F-8EAC2B608ADB}">
              <a16:predDERef xmlns:a16="http://schemas.microsoft.com/office/drawing/2014/main" pred="{85640C15-86C5-4353-B72C-2DF3B580C005}"/>
            </a:ext>
          </a:extLst>
        </xdr:cNvPr>
        <xdr:cNvSpPr txBox="1"/>
      </xdr:nvSpPr>
      <xdr:spPr>
        <a:xfrm>
          <a:off x="246803" y="695327"/>
          <a:ext cx="13705417" cy="130492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da-DK" sz="1200" b="0" i="0" baseline="0">
              <a:solidFill>
                <a:schemeClr val="tx1"/>
              </a:solidFill>
              <a:effectLst/>
              <a:latin typeface="Source Sans Pro" panose="020B0503030403020204" pitchFamily="34" charset="0"/>
              <a:ea typeface="+mn-ea"/>
              <a:cs typeface="+mn-cs"/>
            </a:rPr>
            <a:t>Her definerer vi innovasjon som nye eller vesentlig forbedrede tjenester, prosesser eller produkter som skaper verdi for virksomheten, brukere og/eller innbyggere. Innovasjon gjennom anskaffelser handler om å tilpasse anskaffelsesprosessen for å samarbeide med markedet om behovet og mulige løsninger, og innebærer både innovative anskaffelser og innovasjonsvennlige anskaffelser. Leverandørutvikling innebærer at virksomheten samarbeider med sine leverandører for å øke leverandørens evne til å levere varer eller tjenester i henhold til eksisterende og fremtidige behov. </a:t>
          </a:r>
        </a:p>
        <a:p>
          <a:pPr marL="0" marR="0" lvl="0" indent="0" defTabSz="914400" rtl="0" eaLnBrk="1" fontAlgn="auto" latinLnBrk="0" hangingPunct="1">
            <a:lnSpc>
              <a:spcPct val="100000"/>
            </a:lnSpc>
            <a:spcBef>
              <a:spcPts val="0"/>
            </a:spcBef>
            <a:spcAft>
              <a:spcPts val="0"/>
            </a:spcAft>
            <a:buClrTx/>
            <a:buSzTx/>
            <a:buFontTx/>
            <a:buNone/>
            <a:tabLst/>
            <a:defRPr/>
          </a:pPr>
          <a:endParaRPr lang="da-DK" sz="1200" b="0" baseline="0">
            <a:solidFill>
              <a:sysClr val="windowText" lastClr="000000"/>
            </a:solidFill>
            <a:effectLst/>
            <a:latin typeface="Source Sans Pro" panose="020B0503030403020204" pitchFamily="34" charset="0"/>
            <a:ea typeface="+mn-ea"/>
            <a:cs typeface="+mn-cs"/>
          </a:endParaRPr>
        </a:p>
        <a:p>
          <a:pPr eaLnBrk="1" fontAlgn="auto" latinLnBrk="0" hangingPunct="1"/>
          <a:r>
            <a:rPr lang="nb-NO" sz="1200" i="0" baseline="0">
              <a:solidFill>
                <a:schemeClr val="dk1"/>
              </a:solidFill>
              <a:effectLst/>
              <a:latin typeface="Source Sans Pro" panose="020B0503030403020204" pitchFamily="34" charset="0"/>
              <a:ea typeface="Source Sans Pro" panose="020B0503030403020204" pitchFamily="34" charset="0"/>
              <a:cs typeface="+mn-cs"/>
            </a:rPr>
            <a:t>Kolonnene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svar</a:t>
          </a:r>
          <a:r>
            <a:rPr lang="nb-NO" sz="1200" i="0" baseline="0">
              <a:solidFill>
                <a:schemeClr val="dk1"/>
              </a:solidFill>
              <a:effectLst/>
              <a:latin typeface="Source Sans Pro" panose="020B0503030403020204" pitchFamily="34" charset="0"/>
              <a:ea typeface="Source Sans Pro" panose="020B0503030403020204" pitchFamily="34" charset="0"/>
              <a:cs typeface="+mn-cs"/>
            </a:rPr>
            <a:t>,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begrunnelse</a:t>
          </a:r>
          <a:r>
            <a:rPr lang="nb-NO" sz="1200" i="0" baseline="0">
              <a:solidFill>
                <a:schemeClr val="dk1"/>
              </a:solidFill>
              <a:effectLst/>
              <a:latin typeface="Source Sans Pro" panose="020B0503030403020204" pitchFamily="34" charset="0"/>
              <a:ea typeface="Source Sans Pro" panose="020B0503030403020204" pitchFamily="34" charset="0"/>
              <a:cs typeface="+mn-cs"/>
            </a:rPr>
            <a:t> og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i="0" baseline="0">
              <a:solidFill>
                <a:schemeClr val="dk1"/>
              </a:solidFill>
              <a:effectLst/>
              <a:latin typeface="Source Sans Pro" panose="020B0503030403020204" pitchFamily="34" charset="0"/>
              <a:ea typeface="Source Sans Pro" panose="020B0503030403020204" pitchFamily="34" charset="0"/>
              <a:cs typeface="+mn-cs"/>
            </a:rPr>
            <a:t> kan fylles ut.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 </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fylles ut med et tall mellom 1 og 5, hvor 1 er lavest og 5 er høyest ambisjon. Ta gjerne utgangspunkt i summen i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status nå </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når du vurderer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 Oppsummeringen finner du i arkfanen "Oppsummering". Der kan du også justere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a:t>
          </a:r>
          <a:endParaRPr lang="nb-NO" sz="1200">
            <a:effectLst/>
            <a:latin typeface="Source Sans Pro" panose="020B0503030403020204" pitchFamily="34" charset="0"/>
            <a:ea typeface="Source Sans Pro" panose="020B0503030403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da-DK" sz="1200" b="0" baseline="0">
            <a:solidFill>
              <a:sysClr val="windowText" lastClr="000000"/>
            </a:solidFill>
            <a:effectLst/>
            <a:latin typeface="Source Sans Pro" panose="020B0503030403020204" pitchFamily="34" charset="0"/>
            <a:ea typeface="+mn-ea"/>
            <a:cs typeface="+mn-cs"/>
          </a:endParaRPr>
        </a:p>
      </xdr:txBody>
    </xdr:sp>
    <xdr:clientData/>
  </xdr:twoCellAnchor>
  <xdr:twoCellAnchor editAs="oneCell">
    <xdr:from>
      <xdr:col>9</xdr:col>
      <xdr:colOff>609600</xdr:colOff>
      <xdr:row>0</xdr:row>
      <xdr:rowOff>152400</xdr:rowOff>
    </xdr:from>
    <xdr:to>
      <xdr:col>11</xdr:col>
      <xdr:colOff>77467</xdr:colOff>
      <xdr:row>2</xdr:row>
      <xdr:rowOff>21736</xdr:rowOff>
    </xdr:to>
    <xdr:pic>
      <xdr:nvPicPr>
        <xdr:cNvPr id="2" name="Bilde 3">
          <a:extLst>
            <a:ext uri="{FF2B5EF4-FFF2-40B4-BE49-F238E27FC236}">
              <a16:creationId xmlns:a16="http://schemas.microsoft.com/office/drawing/2014/main" id="{2363779A-458D-4266-A704-BBC01F980C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0175" y="152400"/>
          <a:ext cx="1182367" cy="4656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237913</xdr:colOff>
      <xdr:row>2</xdr:row>
      <xdr:rowOff>74296</xdr:rowOff>
    </xdr:from>
    <xdr:to>
      <xdr:col>11</xdr:col>
      <xdr:colOff>7620</xdr:colOff>
      <xdr:row>10</xdr:row>
      <xdr:rowOff>28575</xdr:rowOff>
    </xdr:to>
    <xdr:sp macro="" textlink="">
      <xdr:nvSpPr>
        <xdr:cNvPr id="11" name="TekstSylinder 3">
          <a:extLst>
            <a:ext uri="{FF2B5EF4-FFF2-40B4-BE49-F238E27FC236}">
              <a16:creationId xmlns:a16="http://schemas.microsoft.com/office/drawing/2014/main" id="{F4F95760-7B09-2748-B86C-E5B8AADC4DC9}"/>
            </a:ext>
          </a:extLst>
        </xdr:cNvPr>
        <xdr:cNvSpPr txBox="1"/>
      </xdr:nvSpPr>
      <xdr:spPr>
        <a:xfrm>
          <a:off x="237913" y="674371"/>
          <a:ext cx="13704782" cy="1306829"/>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200">
              <a:solidFill>
                <a:schemeClr val="dk1"/>
              </a:solidFill>
              <a:effectLst/>
              <a:latin typeface="Source Sans Pro" panose="020B0503030403020204" pitchFamily="34" charset="0"/>
              <a:ea typeface="+mn-ea"/>
              <a:cs typeface="+mn-cs"/>
            </a:rPr>
            <a:t>Digitalisering i anskaffelsesprosessen skal legge til rette for effektiv gjennomføring av anskaffelser i tråd med regelverket. Dette gjøres ved å ta digitale verktøy i bruk. For å utnytte potensialet i digitale verktøy i anskaffelsesprosessen, er det viktig med god dataflyt mellom ulike verktøy. Dette øker kvaliteten i prosessen, legger til rette for automatisering av oppgaver, og frigir tid. Digitalisering er også en forutsetning for generering og innsamling av data, som grunnlag for analyser og gode beslutningsunderlag.</a:t>
          </a:r>
        </a:p>
        <a:p>
          <a:endParaRPr lang="nb-NO" sz="1200" baseline="0">
            <a:solidFill>
              <a:schemeClr val="dk1"/>
            </a:solidFill>
            <a:effectLst/>
            <a:latin typeface="Source Sans Pro" panose="020B0503030403020204" pitchFamily="34" charset="0"/>
            <a:ea typeface="+mn-ea"/>
            <a:cs typeface="+mn-cs"/>
          </a:endParaRPr>
        </a:p>
        <a:p>
          <a:pPr eaLnBrk="1" fontAlgn="auto" latinLnBrk="0" hangingPunct="1"/>
          <a:r>
            <a:rPr lang="nb-NO" sz="1200" i="0" baseline="0">
              <a:solidFill>
                <a:schemeClr val="dk1"/>
              </a:solidFill>
              <a:effectLst/>
              <a:latin typeface="Source Sans Pro" panose="020B0503030403020204" pitchFamily="34" charset="0"/>
              <a:ea typeface="Source Sans Pro" panose="020B0503030403020204" pitchFamily="34" charset="0"/>
              <a:cs typeface="+mn-cs"/>
            </a:rPr>
            <a:t>Kolonnene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svar</a:t>
          </a:r>
          <a:r>
            <a:rPr lang="nb-NO" sz="1200" i="0" baseline="0">
              <a:solidFill>
                <a:schemeClr val="dk1"/>
              </a:solidFill>
              <a:effectLst/>
              <a:latin typeface="Source Sans Pro" panose="020B0503030403020204" pitchFamily="34" charset="0"/>
              <a:ea typeface="Source Sans Pro" panose="020B0503030403020204" pitchFamily="34" charset="0"/>
              <a:cs typeface="+mn-cs"/>
            </a:rPr>
            <a:t>,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begrunnelse</a:t>
          </a:r>
          <a:r>
            <a:rPr lang="nb-NO" sz="1200" i="0" baseline="0">
              <a:solidFill>
                <a:schemeClr val="dk1"/>
              </a:solidFill>
              <a:effectLst/>
              <a:latin typeface="Source Sans Pro" panose="020B0503030403020204" pitchFamily="34" charset="0"/>
              <a:ea typeface="Source Sans Pro" panose="020B0503030403020204" pitchFamily="34" charset="0"/>
              <a:cs typeface="+mn-cs"/>
            </a:rPr>
            <a:t> og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i="0" baseline="0">
              <a:solidFill>
                <a:schemeClr val="dk1"/>
              </a:solidFill>
              <a:effectLst/>
              <a:latin typeface="Source Sans Pro" panose="020B0503030403020204" pitchFamily="34" charset="0"/>
              <a:ea typeface="Source Sans Pro" panose="020B0503030403020204" pitchFamily="34" charset="0"/>
              <a:cs typeface="+mn-cs"/>
            </a:rPr>
            <a:t> kan fylles ut.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 </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fylles ut med et tall mellom 1 og 5, hvor 1 er lavest og 5 er høyest ambisjon. Ta gjerne utgangspunkt i summen i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status nå </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når du vurderer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 Oppsummeringen finner du i arkfanen "Oppsummering". Der kan du også justere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a:t>
          </a:r>
          <a:endParaRPr lang="nb-NO" sz="1200">
            <a:effectLst/>
            <a:latin typeface="Source Sans Pro" panose="020B0503030403020204" pitchFamily="34" charset="0"/>
            <a:ea typeface="Source Sans Pro" panose="020B0503030403020204" pitchFamily="34" charset="0"/>
          </a:endParaRPr>
        </a:p>
        <a:p>
          <a:endParaRPr lang="nb-NO" sz="1200">
            <a:effectLst/>
            <a:latin typeface="Source Sans Pro" panose="020B0503030403020204" pitchFamily="34" charset="0"/>
          </a:endParaRPr>
        </a:p>
      </xdr:txBody>
    </xdr:sp>
    <xdr:clientData/>
  </xdr:twoCellAnchor>
  <xdr:twoCellAnchor editAs="oneCell">
    <xdr:from>
      <xdr:col>9</xdr:col>
      <xdr:colOff>521970</xdr:colOff>
      <xdr:row>0</xdr:row>
      <xdr:rowOff>133350</xdr:rowOff>
    </xdr:from>
    <xdr:to>
      <xdr:col>10</xdr:col>
      <xdr:colOff>852167</xdr:colOff>
      <xdr:row>2</xdr:row>
      <xdr:rowOff>781</xdr:rowOff>
    </xdr:to>
    <xdr:pic>
      <xdr:nvPicPr>
        <xdr:cNvPr id="3" name="Bilde 3">
          <a:extLst>
            <a:ext uri="{FF2B5EF4-FFF2-40B4-BE49-F238E27FC236}">
              <a16:creationId xmlns:a16="http://schemas.microsoft.com/office/drawing/2014/main" id="{F9DA0DB2-1C34-4D38-91FB-94CF7B4741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42545" y="133350"/>
          <a:ext cx="1184272" cy="46750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8677</xdr:colOff>
      <xdr:row>3</xdr:row>
      <xdr:rowOff>96519</xdr:rowOff>
    </xdr:from>
    <xdr:to>
      <xdr:col>10</xdr:col>
      <xdr:colOff>830579</xdr:colOff>
      <xdr:row>9</xdr:row>
      <xdr:rowOff>85724</xdr:rowOff>
    </xdr:to>
    <xdr:sp macro="" textlink="">
      <xdr:nvSpPr>
        <xdr:cNvPr id="9" name="TekstSylinder 2">
          <a:extLst>
            <a:ext uri="{FF2B5EF4-FFF2-40B4-BE49-F238E27FC236}">
              <a16:creationId xmlns:a16="http://schemas.microsoft.com/office/drawing/2014/main" id="{73E662A7-C823-42E6-B867-ADBE5A184FF0}"/>
            </a:ext>
          </a:extLst>
        </xdr:cNvPr>
        <xdr:cNvSpPr txBox="1"/>
      </xdr:nvSpPr>
      <xdr:spPr>
        <a:xfrm>
          <a:off x="256327" y="782319"/>
          <a:ext cx="13652077" cy="107505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nb-NO" sz="1200" i="0">
              <a:solidFill>
                <a:schemeClr val="dk1"/>
              </a:solidFill>
              <a:effectLst/>
              <a:latin typeface="Source Sans Pro" panose="020B0503030403020204" pitchFamily="34" charset="0"/>
              <a:ea typeface="+mn-ea"/>
              <a:cs typeface="+mn-cs"/>
            </a:rPr>
            <a:t>Prosesseffektivisering handler om å effektivisere anskaffelsesprosessen for å oppnå kvalitetsgevinster, tidsgevinster eller andre gevinster som er viktige for virksomheten. Det kan være å redusere prosesskostnader på grunn av redusert arbeidstid og kalendertid, eller å oppnå bedre kvalitet og brukertilfredshet for den samme mengden tid brukt i prosessene.</a:t>
          </a:r>
        </a:p>
        <a:p>
          <a:pPr marL="0" marR="0" lvl="0" indent="0" defTabSz="914400" rtl="0" eaLnBrk="1" fontAlgn="auto" latinLnBrk="0" hangingPunct="1">
            <a:lnSpc>
              <a:spcPct val="100000"/>
            </a:lnSpc>
            <a:spcBef>
              <a:spcPts val="0"/>
            </a:spcBef>
            <a:spcAft>
              <a:spcPts val="0"/>
            </a:spcAft>
            <a:buClrTx/>
            <a:buSzTx/>
            <a:buFontTx/>
            <a:buNone/>
            <a:tabLst/>
            <a:defRPr/>
          </a:pPr>
          <a:endParaRPr lang="nb-NO" sz="1100" i="0">
            <a:solidFill>
              <a:schemeClr val="dk1"/>
            </a:solidFill>
            <a:effectLst/>
            <a:latin typeface="Source Sans Pro" panose="020B0503030403020204" pitchFamily="34" charset="0"/>
            <a:ea typeface="+mn-ea"/>
            <a:cs typeface="+mn-cs"/>
          </a:endParaRPr>
        </a:p>
        <a:p>
          <a:pPr eaLnBrk="1" fontAlgn="auto" latinLnBrk="0" hangingPunct="1"/>
          <a:r>
            <a:rPr lang="nb-NO" sz="1200" i="0" baseline="0">
              <a:solidFill>
                <a:schemeClr val="dk1"/>
              </a:solidFill>
              <a:effectLst/>
              <a:latin typeface="Source Sans Pro" panose="020B0503030403020204" pitchFamily="34" charset="0"/>
              <a:ea typeface="Source Sans Pro" panose="020B0503030403020204" pitchFamily="34" charset="0"/>
              <a:cs typeface="+mn-cs"/>
            </a:rPr>
            <a:t>Kolonnene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svar</a:t>
          </a:r>
          <a:r>
            <a:rPr lang="nb-NO" sz="1200" i="0" baseline="0">
              <a:solidFill>
                <a:schemeClr val="dk1"/>
              </a:solidFill>
              <a:effectLst/>
              <a:latin typeface="Source Sans Pro" panose="020B0503030403020204" pitchFamily="34" charset="0"/>
              <a:ea typeface="Source Sans Pro" panose="020B0503030403020204" pitchFamily="34" charset="0"/>
              <a:cs typeface="+mn-cs"/>
            </a:rPr>
            <a:t>,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begrunnelse</a:t>
          </a:r>
          <a:r>
            <a:rPr lang="nb-NO" sz="1200" i="0" baseline="0">
              <a:solidFill>
                <a:schemeClr val="dk1"/>
              </a:solidFill>
              <a:effectLst/>
              <a:latin typeface="Source Sans Pro" panose="020B0503030403020204" pitchFamily="34" charset="0"/>
              <a:ea typeface="Source Sans Pro" panose="020B0503030403020204" pitchFamily="34" charset="0"/>
              <a:cs typeface="+mn-cs"/>
            </a:rPr>
            <a:t> og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i="0" baseline="0">
              <a:solidFill>
                <a:schemeClr val="dk1"/>
              </a:solidFill>
              <a:effectLst/>
              <a:latin typeface="Source Sans Pro" panose="020B0503030403020204" pitchFamily="34" charset="0"/>
              <a:ea typeface="Source Sans Pro" panose="020B0503030403020204" pitchFamily="34" charset="0"/>
              <a:cs typeface="+mn-cs"/>
            </a:rPr>
            <a:t> kan fylles ut.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 </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fylles ut med et tall mellom 1 og 5, hvor 1 er lavest og 5 er høyest ambisjon. Ta gjerne utgangspunkt i summen i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status nå </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når du vurderer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 Oppsummeringen finner du i arkfanen "Oppsummering". Der kan du også justere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a:t>
          </a:r>
          <a:endParaRPr lang="nb-NO" sz="1200">
            <a:effectLst/>
            <a:latin typeface="Source Sans Pro" panose="020B0503030403020204" pitchFamily="34" charset="0"/>
            <a:ea typeface="Source Sans Pro" panose="020B0503030403020204" pitchFamily="34" charset="0"/>
          </a:endParaRPr>
        </a:p>
      </xdr:txBody>
    </xdr:sp>
    <xdr:clientData/>
  </xdr:twoCellAnchor>
  <xdr:twoCellAnchor editAs="oneCell">
    <xdr:from>
      <xdr:col>9</xdr:col>
      <xdr:colOff>581025</xdr:colOff>
      <xdr:row>1</xdr:row>
      <xdr:rowOff>76200</xdr:rowOff>
    </xdr:from>
    <xdr:to>
      <xdr:col>11</xdr:col>
      <xdr:colOff>48892</xdr:colOff>
      <xdr:row>3</xdr:row>
      <xdr:rowOff>19831</xdr:rowOff>
    </xdr:to>
    <xdr:pic>
      <xdr:nvPicPr>
        <xdr:cNvPr id="4" name="Bilde 3">
          <a:extLst>
            <a:ext uri="{FF2B5EF4-FFF2-40B4-BE49-F238E27FC236}">
              <a16:creationId xmlns:a16="http://schemas.microsoft.com/office/drawing/2014/main" id="{19509E48-4D25-40E2-80CC-BC32C02D4C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01600" y="238125"/>
          <a:ext cx="1180462" cy="46750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xdr:colOff>
      <xdr:row>2</xdr:row>
      <xdr:rowOff>76201</xdr:rowOff>
    </xdr:from>
    <xdr:to>
      <xdr:col>11</xdr:col>
      <xdr:colOff>9525</xdr:colOff>
      <xdr:row>10</xdr:row>
      <xdr:rowOff>47625</xdr:rowOff>
    </xdr:to>
    <xdr:sp macro="" textlink="">
      <xdr:nvSpPr>
        <xdr:cNvPr id="9" name="TekstSylinder 1">
          <a:extLst>
            <a:ext uri="{FF2B5EF4-FFF2-40B4-BE49-F238E27FC236}">
              <a16:creationId xmlns:a16="http://schemas.microsoft.com/office/drawing/2014/main" id="{F46867FA-CA83-420D-9B23-C8CF668F69E8}"/>
            </a:ext>
          </a:extLst>
        </xdr:cNvPr>
        <xdr:cNvSpPr txBox="1"/>
      </xdr:nvSpPr>
      <xdr:spPr>
        <a:xfrm>
          <a:off x="247651" y="676276"/>
          <a:ext cx="13696949" cy="1323974"/>
        </a:xfrm>
        <a:prstGeom prst="rect">
          <a:avLst/>
        </a:prstGeom>
        <a:ln>
          <a:solidFill>
            <a:srgbClr val="009FE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b-NO" sz="1200" b="0" i="0" baseline="0">
              <a:solidFill>
                <a:schemeClr val="dk1"/>
              </a:solidFill>
              <a:effectLst/>
              <a:latin typeface="Source Sans Pro" panose="020B0503030403020204" pitchFamily="34" charset="0"/>
              <a:ea typeface="+mn-ea"/>
              <a:cs typeface="+mn-cs"/>
            </a:rPr>
            <a:t>Kostnadsbesparelser handler om tiltak for å redusere eksisterende kostnader, og tiltak for å forhindre at unødvendige kostnader oppstår. Eksempler på tiltak er koordinering av anskaffelser i samme kategori, standardisering, følge opp avtalelojalitet, fakturakontroll og samarbeid med virksomheter med lignende behov. Kostnadsbesparelser kan også handle om å hindre dårlig behovsdekning og unødvendige kjøp, og sikre god konkurranse.</a:t>
          </a:r>
        </a:p>
        <a:p>
          <a:endParaRPr lang="nb-NO" sz="1200" b="0" i="0" baseline="0">
            <a:solidFill>
              <a:schemeClr val="dk1"/>
            </a:solidFill>
            <a:effectLst/>
            <a:latin typeface="Source Sans Pro" panose="020B0503030403020204" pitchFamily="34" charset="0"/>
            <a:ea typeface="+mn-ea"/>
            <a:cs typeface="+mn-cs"/>
          </a:endParaRPr>
        </a:p>
        <a:p>
          <a:pPr eaLnBrk="1" fontAlgn="auto" latinLnBrk="0" hangingPunct="1"/>
          <a:r>
            <a:rPr lang="nb-NO" sz="1200" i="0" baseline="0">
              <a:solidFill>
                <a:schemeClr val="dk1"/>
              </a:solidFill>
              <a:effectLst/>
              <a:latin typeface="Source Sans Pro" panose="020B0503030403020204" pitchFamily="34" charset="0"/>
              <a:ea typeface="Source Sans Pro" panose="020B0503030403020204" pitchFamily="34" charset="0"/>
              <a:cs typeface="+mn-cs"/>
            </a:rPr>
            <a:t>Kolonnene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svar</a:t>
          </a:r>
          <a:r>
            <a:rPr lang="nb-NO" sz="1200" i="0" baseline="0">
              <a:solidFill>
                <a:schemeClr val="dk1"/>
              </a:solidFill>
              <a:effectLst/>
              <a:latin typeface="Source Sans Pro" panose="020B0503030403020204" pitchFamily="34" charset="0"/>
              <a:ea typeface="Source Sans Pro" panose="020B0503030403020204" pitchFamily="34" charset="0"/>
              <a:cs typeface="+mn-cs"/>
            </a:rPr>
            <a:t>,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begrunnelse</a:t>
          </a:r>
          <a:r>
            <a:rPr lang="nb-NO" sz="1200" i="0" baseline="0">
              <a:solidFill>
                <a:schemeClr val="dk1"/>
              </a:solidFill>
              <a:effectLst/>
              <a:latin typeface="Source Sans Pro" panose="020B0503030403020204" pitchFamily="34" charset="0"/>
              <a:ea typeface="Source Sans Pro" panose="020B0503030403020204" pitchFamily="34" charset="0"/>
              <a:cs typeface="+mn-cs"/>
            </a:rPr>
            <a:t> og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i="0" baseline="0">
              <a:solidFill>
                <a:schemeClr val="dk1"/>
              </a:solidFill>
              <a:effectLst/>
              <a:latin typeface="Source Sans Pro" panose="020B0503030403020204" pitchFamily="34" charset="0"/>
              <a:ea typeface="Source Sans Pro" panose="020B0503030403020204" pitchFamily="34" charset="0"/>
              <a:cs typeface="+mn-cs"/>
            </a:rPr>
            <a:t> kan fylles ut.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 </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fylles ut med et tall mellom 1 og 5, hvor 1 er lavest og 5 er høyest ambisjon. Ta gjerne utgangspunkt i summen i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status nå </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når du vurderer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 Oppsummeringen finner du i arkfanen "Oppsummering". Der kan du også justere </a:t>
          </a:r>
          <a:r>
            <a:rPr lang="nb-NO" sz="1200" b="1" i="0" baseline="0">
              <a:solidFill>
                <a:schemeClr val="dk1"/>
              </a:solidFill>
              <a:effectLst/>
              <a:latin typeface="Source Sans Pro" panose="020B0503030403020204" pitchFamily="34" charset="0"/>
              <a:ea typeface="Source Sans Pro" panose="020B0503030403020204" pitchFamily="34" charset="0"/>
              <a:cs typeface="+mn-cs"/>
            </a:rPr>
            <a:t>ønsket status</a:t>
          </a:r>
          <a:r>
            <a:rPr lang="nb-NO" sz="1200" b="0" i="0" baseline="0">
              <a:solidFill>
                <a:schemeClr val="dk1"/>
              </a:solidFill>
              <a:effectLst/>
              <a:latin typeface="Source Sans Pro" panose="020B0503030403020204" pitchFamily="34" charset="0"/>
              <a:ea typeface="Source Sans Pro" panose="020B0503030403020204" pitchFamily="34" charset="0"/>
              <a:cs typeface="+mn-cs"/>
            </a:rPr>
            <a:t>.</a:t>
          </a:r>
          <a:endParaRPr lang="nb-NO" sz="1200">
            <a:effectLst/>
            <a:latin typeface="Source Sans Pro" panose="020B0503030403020204" pitchFamily="34" charset="0"/>
            <a:ea typeface="Source Sans Pro" panose="020B0503030403020204" pitchFamily="34" charset="0"/>
          </a:endParaRPr>
        </a:p>
        <a:p>
          <a:endParaRPr lang="nb-NO" sz="1200">
            <a:effectLst/>
            <a:latin typeface="Source Sans Pro" panose="020B0503030403020204" pitchFamily="34" charset="0"/>
          </a:endParaRPr>
        </a:p>
      </xdr:txBody>
    </xdr:sp>
    <xdr:clientData/>
  </xdr:twoCellAnchor>
  <xdr:twoCellAnchor editAs="oneCell">
    <xdr:from>
      <xdr:col>9</xdr:col>
      <xdr:colOff>619125</xdr:colOff>
      <xdr:row>1</xdr:row>
      <xdr:rowOff>0</xdr:rowOff>
    </xdr:from>
    <xdr:to>
      <xdr:col>11</xdr:col>
      <xdr:colOff>91437</xdr:colOff>
      <xdr:row>2</xdr:row>
      <xdr:rowOff>30626</xdr:rowOff>
    </xdr:to>
    <xdr:pic>
      <xdr:nvPicPr>
        <xdr:cNvPr id="3" name="Bilde 2">
          <a:extLst>
            <a:ext uri="{FF2B5EF4-FFF2-40B4-BE49-F238E27FC236}">
              <a16:creationId xmlns:a16="http://schemas.microsoft.com/office/drawing/2014/main" id="{E3F9A1DD-3815-4A37-8825-B868DFC8E8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9700" y="161925"/>
          <a:ext cx="1182367" cy="4656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5C1F7-2DAE-46F8-8A6E-F2C72227555C}">
  <sheetPr>
    <tabColor rgb="FF009FE3"/>
  </sheetPr>
  <dimension ref="B1:B3"/>
  <sheetViews>
    <sheetView tabSelected="1" zoomScaleNormal="100" workbookViewId="0">
      <selection activeCell="U7" sqref="U7"/>
    </sheetView>
  </sheetViews>
  <sheetFormatPr baseColWidth="10" defaultColWidth="10.89453125" defaultRowHeight="14.4" x14ac:dyDescent="0.55000000000000004"/>
  <cols>
    <col min="1" max="1" width="3.47265625" style="42" customWidth="1"/>
    <col min="2" max="16384" width="10.89453125" style="42"/>
  </cols>
  <sheetData>
    <row r="1" spans="2:2" ht="12.9" customHeight="1" x14ac:dyDescent="0.55000000000000004"/>
    <row r="2" spans="2:2" ht="34.200000000000003" x14ac:dyDescent="1.55">
      <c r="B2" s="135" t="s">
        <v>309</v>
      </c>
    </row>
    <row r="3" spans="2:2" ht="6.25" customHeight="1" x14ac:dyDescent="0.55000000000000004"/>
  </sheetData>
  <sheetProtection algorithmName="SHA-512" hashValue="Mt/G61HZ/3bboVSveSaOYWvBQ+9fBOp5lLAIEVrVMEl1ee278u4zc6SGptT1SE7A8HCZMg24BaFg8eKSGowhNw==" saltValue="gj1ZruWp16CwsqqNwmL0fQ=="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F319D-4E1D-9046-A6EB-153342D24DC1}">
  <dimension ref="A1:Q155"/>
  <sheetViews>
    <sheetView showGridLines="0" zoomScaleNormal="100" workbookViewId="0">
      <selection activeCell="Q22" sqref="Q22"/>
    </sheetView>
  </sheetViews>
  <sheetFormatPr baseColWidth="10" defaultColWidth="11.47265625" defaultRowHeight="14.4" x14ac:dyDescent="0.55000000000000004"/>
  <cols>
    <col min="1" max="1" width="4.47265625" customWidth="1"/>
    <col min="5" max="5" width="12.47265625" bestFit="1" customWidth="1"/>
    <col min="9" max="9" width="3.47265625" customWidth="1"/>
    <col min="10" max="10" width="3.89453125" customWidth="1"/>
    <col min="11" max="11" width="28" customWidth="1"/>
    <col min="12" max="12" width="12.7890625" bestFit="1" customWidth="1"/>
  </cols>
  <sheetData>
    <row r="1" spans="1:15" x14ac:dyDescent="0.55000000000000004">
      <c r="A1" s="42"/>
      <c r="O1" s="42"/>
    </row>
    <row r="2" spans="1:15" ht="27" customHeight="1" x14ac:dyDescent="0.55000000000000004">
      <c r="A2" s="42"/>
      <c r="B2" s="21" t="s">
        <v>280</v>
      </c>
      <c r="O2" s="42"/>
    </row>
    <row r="3" spans="1:15" ht="9.75" customHeight="1" x14ac:dyDescent="0.55000000000000004">
      <c r="A3" s="42"/>
      <c r="B3" s="21"/>
      <c r="O3" s="42"/>
    </row>
    <row r="4" spans="1:15" ht="20.25" customHeight="1" x14ac:dyDescent="0.55000000000000004">
      <c r="A4" s="42"/>
      <c r="B4" s="21"/>
      <c r="O4" s="42"/>
    </row>
    <row r="5" spans="1:15" ht="20.25" customHeight="1" x14ac:dyDescent="0.55000000000000004">
      <c r="A5" s="42"/>
      <c r="B5" s="21"/>
      <c r="O5" s="42"/>
    </row>
    <row r="6" spans="1:15" ht="20.25" customHeight="1" x14ac:dyDescent="0.55000000000000004">
      <c r="A6" s="42"/>
      <c r="B6" s="21"/>
      <c r="O6" s="42"/>
    </row>
    <row r="7" spans="1:15" ht="20.25" customHeight="1" x14ac:dyDescent="0.55000000000000004">
      <c r="A7" s="42"/>
      <c r="B7" s="21"/>
      <c r="O7" s="42"/>
    </row>
    <row r="8" spans="1:15" ht="20.25" customHeight="1" x14ac:dyDescent="0.55000000000000004">
      <c r="A8" s="42"/>
      <c r="B8" s="21"/>
      <c r="O8" s="42"/>
    </row>
    <row r="9" spans="1:15" ht="20.25" customHeight="1" x14ac:dyDescent="0.55000000000000004">
      <c r="A9" s="42"/>
      <c r="B9" s="21"/>
      <c r="O9" s="42"/>
    </row>
    <row r="10" spans="1:15" ht="20.25" customHeight="1" x14ac:dyDescent="0.55000000000000004">
      <c r="A10" s="42"/>
      <c r="C10" s="36"/>
      <c r="D10" s="36"/>
      <c r="E10" s="41"/>
      <c r="O10" s="42"/>
    </row>
    <row r="11" spans="1:15" ht="20.25" customHeight="1" x14ac:dyDescent="0.55000000000000004">
      <c r="A11" s="42"/>
      <c r="C11" s="36"/>
      <c r="D11" s="36"/>
      <c r="E11" s="41"/>
      <c r="O11" s="42"/>
    </row>
    <row r="12" spans="1:15" ht="20.25" customHeight="1" x14ac:dyDescent="0.55000000000000004">
      <c r="A12" s="42"/>
      <c r="C12" s="36"/>
      <c r="D12" s="36"/>
      <c r="E12" s="41"/>
      <c r="O12" s="42"/>
    </row>
    <row r="13" spans="1:15" ht="20.25" customHeight="1" x14ac:dyDescent="0.55000000000000004">
      <c r="A13" s="42"/>
      <c r="C13" s="36"/>
      <c r="D13" s="36"/>
      <c r="E13" s="41"/>
      <c r="O13" s="42"/>
    </row>
    <row r="14" spans="1:15" ht="20.25" customHeight="1" x14ac:dyDescent="0.55000000000000004">
      <c r="A14" s="42"/>
      <c r="C14" s="36"/>
      <c r="D14" s="36"/>
      <c r="E14" s="41"/>
      <c r="O14" s="42"/>
    </row>
    <row r="15" spans="1:15" ht="20.25" customHeight="1" x14ac:dyDescent="0.55000000000000004">
      <c r="A15" s="42"/>
      <c r="B15" s="21"/>
      <c r="C15" s="36"/>
      <c r="D15" s="36"/>
      <c r="E15" s="41"/>
      <c r="O15" s="42"/>
    </row>
    <row r="16" spans="1:15" ht="20.25" customHeight="1" x14ac:dyDescent="0.55000000000000004">
      <c r="A16" s="42"/>
      <c r="B16" s="21"/>
      <c r="C16" s="36"/>
      <c r="D16" s="36"/>
      <c r="O16" s="42"/>
    </row>
    <row r="17" spans="1:16" ht="20.25" customHeight="1" x14ac:dyDescent="0.55000000000000004">
      <c r="A17" s="42"/>
      <c r="B17" s="21"/>
      <c r="O17" s="42"/>
    </row>
    <row r="18" spans="1:16" ht="20.25" customHeight="1" x14ac:dyDescent="0.55000000000000004">
      <c r="A18" s="42"/>
      <c r="B18" s="21"/>
      <c r="O18" s="42"/>
    </row>
    <row r="19" spans="1:16" ht="20.25" customHeight="1" x14ac:dyDescent="0.55000000000000004">
      <c r="A19" s="42"/>
      <c r="O19" s="42"/>
    </row>
    <row r="20" spans="1:16" ht="20.25" customHeight="1" x14ac:dyDescent="0.55000000000000004">
      <c r="A20" s="42"/>
      <c r="O20" s="42"/>
    </row>
    <row r="21" spans="1:16" ht="20.25" customHeight="1" x14ac:dyDescent="0.55000000000000004">
      <c r="A21" s="42"/>
      <c r="O21" s="42"/>
    </row>
    <row r="22" spans="1:16" ht="20.25" customHeight="1" x14ac:dyDescent="0.55000000000000004">
      <c r="A22" s="42"/>
      <c r="O22" s="42"/>
    </row>
    <row r="23" spans="1:16" ht="20.25" customHeight="1" x14ac:dyDescent="0.55000000000000004">
      <c r="A23" s="42"/>
      <c r="O23" s="42"/>
    </row>
    <row r="24" spans="1:16" ht="20.25" customHeight="1" x14ac:dyDescent="0.55000000000000004">
      <c r="A24" s="42"/>
      <c r="O24" s="42"/>
    </row>
    <row r="25" spans="1:16" ht="20.25" customHeight="1" x14ac:dyDescent="0.55000000000000004">
      <c r="A25" s="42"/>
      <c r="O25" s="42"/>
    </row>
    <row r="26" spans="1:16" ht="20.25" customHeight="1" x14ac:dyDescent="0.55000000000000004">
      <c r="A26" s="42"/>
      <c r="O26" s="42"/>
    </row>
    <row r="27" spans="1:16" ht="20.25" customHeight="1" x14ac:dyDescent="0.55000000000000004">
      <c r="A27" s="42"/>
    </row>
    <row r="28" spans="1:16" ht="46.8" x14ac:dyDescent="0.6">
      <c r="A28" s="42"/>
      <c r="B28" s="23" t="s">
        <v>33</v>
      </c>
      <c r="C28" s="23"/>
      <c r="D28" s="23"/>
      <c r="E28" s="23"/>
      <c r="F28" s="23"/>
      <c r="G28" s="23"/>
      <c r="H28" s="23"/>
      <c r="I28" s="23"/>
      <c r="J28" s="23"/>
      <c r="K28" s="23" t="s">
        <v>87</v>
      </c>
      <c r="L28" s="22" t="s">
        <v>273</v>
      </c>
      <c r="M28" s="273" t="s">
        <v>277</v>
      </c>
      <c r="N28" s="273" t="s">
        <v>279</v>
      </c>
    </row>
    <row r="29" spans="1:16" ht="20.399999999999999" customHeight="1" thickBot="1" x14ac:dyDescent="0.6">
      <c r="P29" s="274"/>
    </row>
    <row r="30" spans="1:16" ht="20.399999999999999" customHeight="1" x14ac:dyDescent="0.55000000000000004">
      <c r="J30" s="275" t="s">
        <v>36</v>
      </c>
      <c r="K30" s="276" t="s">
        <v>37</v>
      </c>
      <c r="L30" s="342">
        <f>'A.Styring, ledelse, organiserin'!J14</f>
        <v>0</v>
      </c>
      <c r="M30" s="342">
        <f>'A.Styring, ledelse, organiserin'!K14</f>
        <v>0</v>
      </c>
      <c r="N30" s="343"/>
      <c r="P30" s="274"/>
    </row>
    <row r="31" spans="1:16" ht="20.399999999999999" customHeight="1" x14ac:dyDescent="0.55000000000000004">
      <c r="J31" s="277" t="s">
        <v>44</v>
      </c>
      <c r="K31" s="276" t="s">
        <v>207</v>
      </c>
      <c r="L31" s="342">
        <f>'A.Styring, ledelse, organiserin'!J18</f>
        <v>0</v>
      </c>
      <c r="M31" s="342">
        <f>'A.Styring, ledelse, organiserin'!K18</f>
        <v>0</v>
      </c>
      <c r="N31" s="344"/>
      <c r="P31" s="274"/>
    </row>
    <row r="32" spans="1:16" ht="20.399999999999999" customHeight="1" x14ac:dyDescent="0.55000000000000004">
      <c r="J32" s="278" t="s">
        <v>52</v>
      </c>
      <c r="K32" s="276" t="s">
        <v>58</v>
      </c>
      <c r="L32" s="342">
        <f>'A.Styring, ledelse, organiserin'!J22</f>
        <v>0</v>
      </c>
      <c r="M32" s="342">
        <f>'A.Styring, ledelse, organiserin'!K22</f>
        <v>0</v>
      </c>
      <c r="N32" s="344"/>
      <c r="P32" s="274"/>
    </row>
    <row r="33" spans="10:16" ht="20.399999999999999" customHeight="1" x14ac:dyDescent="0.55000000000000004">
      <c r="J33" s="279" t="s">
        <v>57</v>
      </c>
      <c r="K33" s="276" t="s">
        <v>68</v>
      </c>
      <c r="L33" s="342">
        <f>'A.Styring, ledelse, organiserin'!J25</f>
        <v>0</v>
      </c>
      <c r="M33" s="342">
        <f>'A.Styring, ledelse, organiserin'!K25</f>
        <v>0</v>
      </c>
      <c r="N33" s="344"/>
      <c r="P33" s="274"/>
    </row>
    <row r="34" spans="10:16" ht="20.399999999999999" customHeight="1" x14ac:dyDescent="0.55000000000000004">
      <c r="J34" s="280" t="s">
        <v>67</v>
      </c>
      <c r="K34" s="276" t="s">
        <v>275</v>
      </c>
      <c r="L34" s="342">
        <f>'A.Styring, ledelse, organiserin'!J31</f>
        <v>0</v>
      </c>
      <c r="M34" s="342">
        <f>'A.Styring, ledelse, organiserin'!K31</f>
        <v>0</v>
      </c>
      <c r="N34" s="344"/>
      <c r="P34" s="274"/>
    </row>
    <row r="35" spans="10:16" ht="20.399999999999999" customHeight="1" thickBot="1" x14ac:dyDescent="0.6">
      <c r="J35" s="281" t="s">
        <v>79</v>
      </c>
      <c r="K35" s="276" t="s">
        <v>200</v>
      </c>
      <c r="L35" s="342">
        <f>'A.Styring, ledelse, organiserin'!J35</f>
        <v>0</v>
      </c>
      <c r="M35" s="342">
        <f>'A.Styring, ledelse, organiserin'!K35</f>
        <v>0</v>
      </c>
      <c r="N35" s="345"/>
    </row>
    <row r="36" spans="10:16" ht="20.399999999999999" customHeight="1" x14ac:dyDescent="0.55000000000000004">
      <c r="K36" s="36"/>
      <c r="L36" s="37"/>
      <c r="M36" s="37"/>
      <c r="N36" s="37"/>
    </row>
    <row r="37" spans="10:16" ht="20.399999999999999" customHeight="1" x14ac:dyDescent="0.55000000000000004">
      <c r="J37" s="282" t="s">
        <v>274</v>
      </c>
      <c r="K37" s="283"/>
      <c r="L37" s="284"/>
      <c r="M37" s="284"/>
      <c r="N37" s="284"/>
    </row>
    <row r="38" spans="10:16" ht="20.399999999999999" customHeight="1" x14ac:dyDescent="0.55000000000000004">
      <c r="J38" s="410" t="s">
        <v>201</v>
      </c>
      <c r="K38" s="410"/>
      <c r="L38" s="410"/>
      <c r="M38" s="410"/>
      <c r="N38" s="410"/>
    </row>
    <row r="39" spans="10:16" ht="20.399999999999999" customHeight="1" x14ac:dyDescent="0.55000000000000004">
      <c r="J39" s="410"/>
      <c r="K39" s="410"/>
      <c r="L39" s="410"/>
      <c r="M39" s="410"/>
      <c r="N39" s="410"/>
    </row>
    <row r="40" spans="10:16" ht="20.399999999999999" customHeight="1" x14ac:dyDescent="0.55000000000000004">
      <c r="J40" s="410"/>
      <c r="K40" s="410"/>
      <c r="L40" s="410"/>
      <c r="M40" s="410"/>
      <c r="N40" s="410"/>
    </row>
    <row r="41" spans="10:16" ht="20.399999999999999" customHeight="1" x14ac:dyDescent="0.55000000000000004">
      <c r="J41" s="410"/>
      <c r="K41" s="410"/>
      <c r="L41" s="410"/>
      <c r="M41" s="410"/>
      <c r="N41" s="410"/>
    </row>
    <row r="42" spans="10:16" ht="20.399999999999999" customHeight="1" x14ac:dyDescent="0.55000000000000004">
      <c r="J42" s="410"/>
      <c r="K42" s="410"/>
      <c r="L42" s="410"/>
      <c r="M42" s="410"/>
      <c r="N42" s="410"/>
    </row>
    <row r="43" spans="10:16" ht="20.399999999999999" customHeight="1" x14ac:dyDescent="0.55000000000000004">
      <c r="J43" s="410"/>
      <c r="K43" s="410"/>
      <c r="L43" s="410"/>
      <c r="M43" s="410"/>
      <c r="N43" s="410"/>
    </row>
    <row r="44" spans="10:16" ht="20.399999999999999" customHeight="1" x14ac:dyDescent="0.55000000000000004">
      <c r="J44" s="410"/>
      <c r="K44" s="410"/>
      <c r="L44" s="410"/>
      <c r="M44" s="410"/>
      <c r="N44" s="410"/>
    </row>
    <row r="45" spans="10:16" ht="20.399999999999999" customHeight="1" x14ac:dyDescent="0.55000000000000004">
      <c r="J45" s="410"/>
      <c r="K45" s="410"/>
      <c r="L45" s="410"/>
      <c r="M45" s="410"/>
      <c r="N45" s="410"/>
    </row>
    <row r="46" spans="10:16" ht="20.399999999999999" customHeight="1" x14ac:dyDescent="0.55000000000000004">
      <c r="J46" s="410"/>
      <c r="K46" s="410"/>
      <c r="L46" s="410"/>
      <c r="M46" s="410"/>
      <c r="N46" s="410"/>
    </row>
    <row r="47" spans="10:16" ht="20.399999999999999" customHeight="1" x14ac:dyDescent="0.55000000000000004"/>
    <row r="48" spans="10:16" ht="20.399999999999999" customHeight="1" x14ac:dyDescent="0.55000000000000004"/>
    <row r="49" spans="2:17" ht="46.75" customHeight="1" x14ac:dyDescent="0.6">
      <c r="B49" s="23" t="s">
        <v>85</v>
      </c>
      <c r="C49" s="23"/>
      <c r="D49" s="23"/>
      <c r="E49" s="23"/>
      <c r="F49" s="23"/>
      <c r="G49" s="23"/>
      <c r="H49" s="23"/>
      <c r="I49" s="23"/>
      <c r="J49" s="23"/>
      <c r="K49" s="23" t="s">
        <v>202</v>
      </c>
      <c r="L49" s="22" t="s">
        <v>273</v>
      </c>
      <c r="M49" s="273" t="s">
        <v>277</v>
      </c>
      <c r="N49" s="273" t="s">
        <v>279</v>
      </c>
    </row>
    <row r="50" spans="2:17" ht="20.399999999999999" customHeight="1" thickBot="1" x14ac:dyDescent="0.6">
      <c r="Q50" s="274"/>
    </row>
    <row r="51" spans="2:17" ht="20.399999999999999" customHeight="1" x14ac:dyDescent="0.55000000000000004">
      <c r="J51" s="285" t="s">
        <v>89</v>
      </c>
      <c r="K51" s="286" t="s">
        <v>203</v>
      </c>
      <c r="L51" s="293">
        <f>'B. Kompetanse og kapasitet'!J13</f>
        <v>0</v>
      </c>
      <c r="M51" s="293">
        <f>'B. Kompetanse og kapasitet'!K13</f>
        <v>0</v>
      </c>
      <c r="N51" s="343"/>
      <c r="Q51" s="274"/>
    </row>
    <row r="52" spans="2:17" ht="20.399999999999999" customHeight="1" x14ac:dyDescent="0.55000000000000004">
      <c r="J52" s="287" t="s">
        <v>93</v>
      </c>
      <c r="K52" s="286" t="s">
        <v>204</v>
      </c>
      <c r="L52" s="293">
        <f>'B. Kompetanse og kapasitet'!J15</f>
        <v>0</v>
      </c>
      <c r="M52" s="293">
        <f>'B. Kompetanse og kapasitet'!K15</f>
        <v>0</v>
      </c>
      <c r="N52" s="344"/>
      <c r="Q52" s="274"/>
    </row>
    <row r="53" spans="2:17" ht="20.399999999999999" customHeight="1" thickBot="1" x14ac:dyDescent="0.6">
      <c r="J53" s="288" t="s">
        <v>100</v>
      </c>
      <c r="K53" s="286" t="s">
        <v>205</v>
      </c>
      <c r="L53" s="293">
        <f>'B. Kompetanse og kapasitet'!J19</f>
        <v>0</v>
      </c>
      <c r="M53" s="293">
        <f>'B. Kompetanse og kapasitet'!K19</f>
        <v>0</v>
      </c>
      <c r="N53" s="345"/>
    </row>
    <row r="54" spans="2:17" ht="20.399999999999999" customHeight="1" x14ac:dyDescent="0.55000000000000004">
      <c r="J54" s="37"/>
      <c r="K54" s="25"/>
      <c r="L54" s="25"/>
      <c r="M54" s="37"/>
      <c r="N54" s="37"/>
    </row>
    <row r="55" spans="2:17" ht="20.399999999999999" customHeight="1" x14ac:dyDescent="0.55000000000000004">
      <c r="J55" s="282" t="s">
        <v>274</v>
      </c>
      <c r="K55" s="283"/>
      <c r="L55" s="284"/>
      <c r="M55" s="284"/>
      <c r="N55" s="284"/>
    </row>
    <row r="56" spans="2:17" ht="20.399999999999999" customHeight="1" x14ac:dyDescent="0.55000000000000004">
      <c r="J56" s="410" t="s">
        <v>201</v>
      </c>
      <c r="K56" s="410"/>
      <c r="L56" s="410"/>
      <c r="M56" s="410"/>
      <c r="N56" s="410"/>
    </row>
    <row r="57" spans="2:17" ht="20.399999999999999" customHeight="1" x14ac:dyDescent="0.55000000000000004">
      <c r="J57" s="410"/>
      <c r="K57" s="410"/>
      <c r="L57" s="410"/>
      <c r="M57" s="410"/>
      <c r="N57" s="410"/>
    </row>
    <row r="58" spans="2:17" ht="20.399999999999999" customHeight="1" x14ac:dyDescent="0.55000000000000004">
      <c r="J58" s="410"/>
      <c r="K58" s="410"/>
      <c r="L58" s="410"/>
      <c r="M58" s="410"/>
      <c r="N58" s="410"/>
    </row>
    <row r="59" spans="2:17" ht="20.399999999999999" customHeight="1" x14ac:dyDescent="0.55000000000000004">
      <c r="J59" s="410"/>
      <c r="K59" s="410"/>
      <c r="L59" s="410"/>
      <c r="M59" s="410"/>
      <c r="N59" s="410"/>
    </row>
    <row r="60" spans="2:17" ht="20.399999999999999" customHeight="1" x14ac:dyDescent="0.55000000000000004">
      <c r="J60" s="410"/>
      <c r="K60" s="410"/>
      <c r="L60" s="410"/>
      <c r="M60" s="410"/>
      <c r="N60" s="410"/>
    </row>
    <row r="61" spans="2:17" ht="20.399999999999999" customHeight="1" x14ac:dyDescent="0.55000000000000004">
      <c r="J61" s="410"/>
      <c r="K61" s="410"/>
      <c r="L61" s="410"/>
      <c r="M61" s="410"/>
      <c r="N61" s="410"/>
    </row>
    <row r="62" spans="2:17" ht="20.399999999999999" customHeight="1" x14ac:dyDescent="0.55000000000000004">
      <c r="J62" s="410"/>
      <c r="K62" s="410"/>
      <c r="L62" s="410"/>
      <c r="M62" s="410"/>
      <c r="N62" s="410"/>
    </row>
    <row r="63" spans="2:17" ht="20.399999999999999" customHeight="1" x14ac:dyDescent="0.55000000000000004">
      <c r="J63" s="410"/>
      <c r="K63" s="410"/>
      <c r="L63" s="410"/>
      <c r="M63" s="410"/>
      <c r="N63" s="410"/>
    </row>
    <row r="64" spans="2:17" ht="20.399999999999999" customHeight="1" x14ac:dyDescent="0.55000000000000004">
      <c r="J64" s="410"/>
      <c r="K64" s="410"/>
      <c r="L64" s="410"/>
      <c r="M64" s="410"/>
      <c r="N64" s="410"/>
    </row>
    <row r="65" spans="2:16" ht="20.399999999999999" customHeight="1" x14ac:dyDescent="0.55000000000000004"/>
    <row r="66" spans="2:16" ht="20.399999999999999" customHeight="1" x14ac:dyDescent="0.55000000000000004"/>
    <row r="67" spans="2:16" ht="46.75" customHeight="1" x14ac:dyDescent="0.6">
      <c r="B67" s="23" t="s">
        <v>206</v>
      </c>
      <c r="C67" s="23"/>
      <c r="D67" s="23"/>
      <c r="E67" s="23"/>
      <c r="F67" s="23"/>
      <c r="G67" s="23"/>
      <c r="H67" s="23"/>
      <c r="I67" s="23"/>
      <c r="J67" s="23"/>
      <c r="K67" s="23" t="s">
        <v>202</v>
      </c>
      <c r="L67" s="22" t="s">
        <v>273</v>
      </c>
      <c r="M67" s="273" t="s">
        <v>277</v>
      </c>
      <c r="N67" s="273" t="s">
        <v>279</v>
      </c>
    </row>
    <row r="68" spans="2:16" ht="20.399999999999999" customHeight="1" thickBot="1" x14ac:dyDescent="0.6"/>
    <row r="69" spans="2:16" ht="20.399999999999999" customHeight="1" x14ac:dyDescent="0.55000000000000004">
      <c r="J69" s="285" t="s">
        <v>111</v>
      </c>
      <c r="K69" s="286" t="s">
        <v>219</v>
      </c>
      <c r="L69" s="346">
        <f>'C. Bærekraft'!J11</f>
        <v>0</v>
      </c>
      <c r="M69" s="346">
        <f>'C. Bærekraft'!K11</f>
        <v>0</v>
      </c>
      <c r="N69" s="347"/>
      <c r="P69" s="274"/>
    </row>
    <row r="70" spans="2:16" ht="20.399999999999999" customHeight="1" x14ac:dyDescent="0.55000000000000004">
      <c r="J70" s="289" t="s">
        <v>119</v>
      </c>
      <c r="K70" s="286" t="s">
        <v>254</v>
      </c>
      <c r="L70" s="346">
        <f>'C. Bærekraft'!J16</f>
        <v>0</v>
      </c>
      <c r="M70" s="346">
        <f>'C. Bærekraft'!K16</f>
        <v>0</v>
      </c>
      <c r="N70" s="348"/>
      <c r="P70" s="274"/>
    </row>
    <row r="71" spans="2:16" ht="20.399999999999999" customHeight="1" x14ac:dyDescent="0.55000000000000004">
      <c r="J71" s="290" t="s">
        <v>128</v>
      </c>
      <c r="K71" s="286" t="s">
        <v>220</v>
      </c>
      <c r="L71" s="346">
        <f>'C. Bærekraft'!J21</f>
        <v>0</v>
      </c>
      <c r="M71" s="346">
        <f>'C. Bærekraft'!K21</f>
        <v>0</v>
      </c>
      <c r="N71" s="348"/>
      <c r="P71" s="274"/>
    </row>
    <row r="72" spans="2:16" ht="20.399999999999999" customHeight="1" x14ac:dyDescent="0.55000000000000004">
      <c r="J72" s="291" t="s">
        <v>132</v>
      </c>
      <c r="K72" s="286" t="s">
        <v>249</v>
      </c>
      <c r="L72" s="346">
        <f>'C. Bærekraft'!J26</f>
        <v>0</v>
      </c>
      <c r="M72" s="346">
        <f>'C. Bærekraft'!K26</f>
        <v>0</v>
      </c>
      <c r="N72" s="348"/>
      <c r="P72" s="274"/>
    </row>
    <row r="73" spans="2:16" ht="20.399999999999999" customHeight="1" thickBot="1" x14ac:dyDescent="0.6">
      <c r="J73" s="288" t="s">
        <v>135</v>
      </c>
      <c r="K73" s="286" t="s">
        <v>250</v>
      </c>
      <c r="L73" s="346">
        <f>'C. Bærekraft'!J27</f>
        <v>0</v>
      </c>
      <c r="M73" s="346">
        <f>'C. Bærekraft'!K27</f>
        <v>0</v>
      </c>
      <c r="N73" s="349"/>
      <c r="P73" s="274"/>
    </row>
    <row r="74" spans="2:16" ht="20.399999999999999" customHeight="1" x14ac:dyDescent="0.55000000000000004">
      <c r="K74" s="36"/>
      <c r="L74" s="37"/>
      <c r="M74" s="37"/>
      <c r="N74" s="37"/>
    </row>
    <row r="75" spans="2:16" ht="20.399999999999999" customHeight="1" x14ac:dyDescent="0.55000000000000004">
      <c r="J75" s="282" t="s">
        <v>274</v>
      </c>
      <c r="K75" s="283"/>
      <c r="L75" s="284"/>
      <c r="M75" s="284"/>
      <c r="N75" s="284"/>
    </row>
    <row r="76" spans="2:16" ht="20.399999999999999" customHeight="1" x14ac:dyDescent="0.55000000000000004">
      <c r="J76" s="410" t="s">
        <v>201</v>
      </c>
      <c r="K76" s="410"/>
      <c r="L76" s="410"/>
      <c r="M76" s="410"/>
      <c r="N76" s="410"/>
    </row>
    <row r="77" spans="2:16" ht="20.399999999999999" customHeight="1" x14ac:dyDescent="0.55000000000000004">
      <c r="J77" s="410"/>
      <c r="K77" s="410"/>
      <c r="L77" s="410"/>
      <c r="M77" s="410"/>
      <c r="N77" s="410"/>
    </row>
    <row r="78" spans="2:16" ht="20.399999999999999" customHeight="1" x14ac:dyDescent="0.55000000000000004">
      <c r="J78" s="410"/>
      <c r="K78" s="410"/>
      <c r="L78" s="410"/>
      <c r="M78" s="410"/>
      <c r="N78" s="410"/>
    </row>
    <row r="79" spans="2:16" ht="20.399999999999999" customHeight="1" x14ac:dyDescent="0.55000000000000004">
      <c r="J79" s="410"/>
      <c r="K79" s="410"/>
      <c r="L79" s="410"/>
      <c r="M79" s="410"/>
      <c r="N79" s="410"/>
    </row>
    <row r="80" spans="2:16" ht="20.399999999999999" customHeight="1" x14ac:dyDescent="0.55000000000000004">
      <c r="J80" s="410"/>
      <c r="K80" s="410"/>
      <c r="L80" s="410"/>
      <c r="M80" s="410"/>
      <c r="N80" s="410"/>
    </row>
    <row r="81" spans="2:16" ht="20.399999999999999" customHeight="1" x14ac:dyDescent="0.55000000000000004">
      <c r="J81" s="410"/>
      <c r="K81" s="410"/>
      <c r="L81" s="410"/>
      <c r="M81" s="410"/>
      <c r="N81" s="410"/>
    </row>
    <row r="82" spans="2:16" ht="20.399999999999999" customHeight="1" x14ac:dyDescent="0.55000000000000004">
      <c r="J82" s="410"/>
      <c r="K82" s="410"/>
      <c r="L82" s="410"/>
      <c r="M82" s="410"/>
      <c r="N82" s="410"/>
    </row>
    <row r="83" spans="2:16" ht="20.399999999999999" customHeight="1" x14ac:dyDescent="0.55000000000000004">
      <c r="J83" s="410"/>
      <c r="K83" s="410"/>
      <c r="L83" s="410"/>
      <c r="M83" s="410"/>
      <c r="N83" s="410"/>
    </row>
    <row r="84" spans="2:16" ht="20.399999999999999" customHeight="1" x14ac:dyDescent="0.55000000000000004">
      <c r="J84" s="410"/>
      <c r="K84" s="410"/>
      <c r="L84" s="410"/>
      <c r="M84" s="410"/>
      <c r="N84" s="410"/>
    </row>
    <row r="85" spans="2:16" ht="20.399999999999999" customHeight="1" x14ac:dyDescent="0.55000000000000004"/>
    <row r="86" spans="2:16" ht="20.399999999999999" customHeight="1" x14ac:dyDescent="0.55000000000000004"/>
    <row r="87" spans="2:16" ht="46.75" customHeight="1" x14ac:dyDescent="0.6">
      <c r="B87" s="23" t="s">
        <v>208</v>
      </c>
      <c r="C87" s="23"/>
      <c r="D87" s="23"/>
      <c r="E87" s="23"/>
      <c r="F87" s="23"/>
      <c r="G87" s="23"/>
      <c r="H87" s="23"/>
      <c r="I87" s="23"/>
      <c r="J87" s="23"/>
      <c r="K87" s="23" t="s">
        <v>202</v>
      </c>
      <c r="L87" s="22" t="s">
        <v>273</v>
      </c>
      <c r="M87" s="273" t="s">
        <v>277</v>
      </c>
      <c r="N87" s="273" t="s">
        <v>279</v>
      </c>
    </row>
    <row r="88" spans="2:16" ht="20.399999999999999" customHeight="1" thickBot="1" x14ac:dyDescent="0.6"/>
    <row r="89" spans="2:16" ht="20.399999999999999" customHeight="1" x14ac:dyDescent="0.55000000000000004">
      <c r="J89" s="287" t="s">
        <v>209</v>
      </c>
      <c r="K89" s="292" t="s">
        <v>207</v>
      </c>
      <c r="L89" s="293">
        <f>'D.Innovasjon-leverandørutviklig'!J13</f>
        <v>0</v>
      </c>
      <c r="M89" s="293">
        <f>'D.Innovasjon-leverandørutviklig'!K13</f>
        <v>0</v>
      </c>
      <c r="N89" s="90"/>
      <c r="P89" s="294"/>
    </row>
    <row r="90" spans="2:16" ht="20.399999999999999" customHeight="1" x14ac:dyDescent="0.55000000000000004">
      <c r="J90" s="290" t="s">
        <v>210</v>
      </c>
      <c r="K90" s="292" t="s">
        <v>120</v>
      </c>
      <c r="L90" s="293">
        <f>'D.Innovasjon-leverandørutviklig'!J17</f>
        <v>0</v>
      </c>
      <c r="M90" s="293">
        <f>'D.Innovasjon-leverandørutviklig'!K17</f>
        <v>0</v>
      </c>
      <c r="N90" s="91"/>
      <c r="P90" s="294"/>
    </row>
    <row r="91" spans="2:16" ht="20.399999999999999" customHeight="1" thickBot="1" x14ac:dyDescent="0.6">
      <c r="J91" s="285" t="s">
        <v>211</v>
      </c>
      <c r="K91" s="292" t="s">
        <v>133</v>
      </c>
      <c r="L91" s="293">
        <f>'D.Innovasjon-leverandørutviklig'!J24</f>
        <v>0</v>
      </c>
      <c r="M91" s="293">
        <f>'D.Innovasjon-leverandørutviklig'!K24</f>
        <v>0</v>
      </c>
      <c r="N91" s="92"/>
      <c r="P91" s="294"/>
    </row>
    <row r="92" spans="2:16" ht="20.399999999999999" customHeight="1" x14ac:dyDescent="0.55000000000000004">
      <c r="K92" s="36"/>
      <c r="L92" s="37"/>
      <c r="M92" s="37"/>
      <c r="N92" s="37"/>
    </row>
    <row r="93" spans="2:16" ht="20.399999999999999" customHeight="1" x14ac:dyDescent="0.55000000000000004">
      <c r="J93" s="282" t="s">
        <v>274</v>
      </c>
      <c r="K93" s="283"/>
      <c r="L93" s="284"/>
      <c r="M93" s="284"/>
      <c r="N93" s="284"/>
    </row>
    <row r="94" spans="2:16" ht="20.399999999999999" customHeight="1" x14ac:dyDescent="0.55000000000000004">
      <c r="J94" s="410" t="s">
        <v>201</v>
      </c>
      <c r="K94" s="410"/>
      <c r="L94" s="410"/>
      <c r="M94" s="410"/>
      <c r="N94" s="410"/>
    </row>
    <row r="95" spans="2:16" ht="20.399999999999999" customHeight="1" x14ac:dyDescent="0.55000000000000004">
      <c r="J95" s="410"/>
      <c r="K95" s="410"/>
      <c r="L95" s="410"/>
      <c r="M95" s="410"/>
      <c r="N95" s="410"/>
    </row>
    <row r="96" spans="2:16" ht="20.399999999999999" customHeight="1" x14ac:dyDescent="0.55000000000000004">
      <c r="J96" s="410"/>
      <c r="K96" s="410"/>
      <c r="L96" s="410"/>
      <c r="M96" s="410"/>
      <c r="N96" s="410"/>
    </row>
    <row r="97" spans="2:17" ht="20.399999999999999" customHeight="1" x14ac:dyDescent="0.55000000000000004">
      <c r="J97" s="410"/>
      <c r="K97" s="410"/>
      <c r="L97" s="410"/>
      <c r="M97" s="410"/>
      <c r="N97" s="410"/>
    </row>
    <row r="98" spans="2:17" ht="20.399999999999999" customHeight="1" x14ac:dyDescent="0.55000000000000004">
      <c r="J98" s="410"/>
      <c r="K98" s="410"/>
      <c r="L98" s="410"/>
      <c r="M98" s="410"/>
      <c r="N98" s="410"/>
    </row>
    <row r="99" spans="2:17" ht="20.399999999999999" customHeight="1" x14ac:dyDescent="0.55000000000000004">
      <c r="J99" s="410"/>
      <c r="K99" s="410"/>
      <c r="L99" s="410"/>
      <c r="M99" s="410"/>
      <c r="N99" s="410"/>
    </row>
    <row r="100" spans="2:17" ht="20.399999999999999" customHeight="1" x14ac:dyDescent="0.55000000000000004">
      <c r="J100" s="410"/>
      <c r="K100" s="410"/>
      <c r="L100" s="410"/>
      <c r="M100" s="410"/>
      <c r="N100" s="410"/>
    </row>
    <row r="101" spans="2:17" ht="20.399999999999999" customHeight="1" x14ac:dyDescent="0.55000000000000004">
      <c r="J101" s="410"/>
      <c r="K101" s="410"/>
      <c r="L101" s="410"/>
      <c r="M101" s="410"/>
      <c r="N101" s="410"/>
    </row>
    <row r="102" spans="2:17" ht="20.399999999999999" customHeight="1" x14ac:dyDescent="0.55000000000000004">
      <c r="J102" s="410"/>
      <c r="K102" s="410"/>
      <c r="L102" s="410"/>
      <c r="M102" s="410"/>
      <c r="N102" s="410"/>
    </row>
    <row r="103" spans="2:17" ht="20.399999999999999" customHeight="1" x14ac:dyDescent="0.55000000000000004"/>
    <row r="104" spans="2:17" ht="20.399999999999999" customHeight="1" x14ac:dyDescent="0.55000000000000004"/>
    <row r="105" spans="2:17" ht="46.75" customHeight="1" x14ac:dyDescent="0.6">
      <c r="B105" s="23" t="s">
        <v>212</v>
      </c>
      <c r="C105" s="23"/>
      <c r="D105" s="23"/>
      <c r="E105" s="23"/>
      <c r="F105" s="23"/>
      <c r="G105" s="23"/>
      <c r="H105" s="23"/>
      <c r="I105" s="23"/>
      <c r="J105" s="23"/>
      <c r="K105" s="23" t="s">
        <v>202</v>
      </c>
      <c r="L105" s="22" t="s">
        <v>273</v>
      </c>
      <c r="M105" s="273" t="s">
        <v>277</v>
      </c>
      <c r="N105" s="273" t="s">
        <v>279</v>
      </c>
    </row>
    <row r="106" spans="2:17" ht="20.399999999999999" customHeight="1" thickBot="1" x14ac:dyDescent="0.6">
      <c r="Q106" s="274"/>
    </row>
    <row r="107" spans="2:17" ht="20.399999999999999" customHeight="1" x14ac:dyDescent="0.55000000000000004">
      <c r="J107" s="287" t="s">
        <v>159</v>
      </c>
      <c r="K107" s="286" t="s">
        <v>207</v>
      </c>
      <c r="L107" s="293">
        <f>'E. Digitalisering'!J13</f>
        <v>0</v>
      </c>
      <c r="M107" s="293">
        <f>'E. Digitalisering'!K13</f>
        <v>0</v>
      </c>
      <c r="N107" s="97"/>
      <c r="Q107" s="274"/>
    </row>
    <row r="108" spans="2:17" ht="20.399999999999999" customHeight="1" x14ac:dyDescent="0.55000000000000004">
      <c r="J108" s="290" t="s">
        <v>162</v>
      </c>
      <c r="K108" s="286" t="s">
        <v>120</v>
      </c>
      <c r="L108" s="293">
        <f>'E. Digitalisering'!J15</f>
        <v>0</v>
      </c>
      <c r="M108" s="293">
        <f>'E. Digitalisering'!K15</f>
        <v>0</v>
      </c>
      <c r="N108" s="98"/>
      <c r="Q108" s="274"/>
    </row>
    <row r="109" spans="2:17" ht="20.399999999999999" customHeight="1" x14ac:dyDescent="0.55000000000000004">
      <c r="J109" s="288" t="s">
        <v>164</v>
      </c>
      <c r="K109" s="286" t="s">
        <v>58</v>
      </c>
      <c r="L109" s="293">
        <f>'E. Digitalisering'!J21</f>
        <v>0</v>
      </c>
      <c r="M109" s="293">
        <f>'E. Digitalisering'!K21</f>
        <v>0</v>
      </c>
      <c r="N109" s="98"/>
      <c r="Q109" s="274"/>
    </row>
    <row r="110" spans="2:17" ht="20.399999999999999" customHeight="1" thickBot="1" x14ac:dyDescent="0.6">
      <c r="J110" s="285" t="s">
        <v>169</v>
      </c>
      <c r="K110" s="286" t="s">
        <v>157</v>
      </c>
      <c r="L110" s="293">
        <f>'E. Digitalisering'!J22</f>
        <v>0</v>
      </c>
      <c r="M110" s="293">
        <f>'E. Digitalisering'!K22</f>
        <v>0</v>
      </c>
      <c r="N110" s="99"/>
    </row>
    <row r="111" spans="2:17" ht="20.399999999999999" customHeight="1" x14ac:dyDescent="0.55000000000000004">
      <c r="J111" s="37"/>
      <c r="K111" s="25"/>
      <c r="L111" s="25"/>
      <c r="M111" s="37"/>
      <c r="N111" s="37"/>
    </row>
    <row r="112" spans="2:17" ht="20.399999999999999" customHeight="1" x14ac:dyDescent="0.55000000000000004">
      <c r="J112" s="282" t="s">
        <v>274</v>
      </c>
      <c r="K112" s="283"/>
      <c r="L112" s="284"/>
      <c r="M112" s="284"/>
      <c r="N112" s="284"/>
    </row>
    <row r="113" spans="2:16" ht="20.399999999999999" customHeight="1" x14ac:dyDescent="0.55000000000000004">
      <c r="J113" s="410" t="s">
        <v>201</v>
      </c>
      <c r="K113" s="410"/>
      <c r="L113" s="410"/>
      <c r="M113" s="410"/>
      <c r="N113" s="410"/>
    </row>
    <row r="114" spans="2:16" ht="20.399999999999999" customHeight="1" x14ac:dyDescent="0.55000000000000004">
      <c r="J114" s="410"/>
      <c r="K114" s="410"/>
      <c r="L114" s="410"/>
      <c r="M114" s="410"/>
      <c r="N114" s="410"/>
    </row>
    <row r="115" spans="2:16" ht="20.399999999999999" customHeight="1" x14ac:dyDescent="0.55000000000000004">
      <c r="J115" s="410"/>
      <c r="K115" s="410"/>
      <c r="L115" s="410"/>
      <c r="M115" s="410"/>
      <c r="N115" s="410"/>
    </row>
    <row r="116" spans="2:16" ht="20.399999999999999" customHeight="1" x14ac:dyDescent="0.55000000000000004">
      <c r="J116" s="410"/>
      <c r="K116" s="410"/>
      <c r="L116" s="410"/>
      <c r="M116" s="410"/>
      <c r="N116" s="410"/>
    </row>
    <row r="117" spans="2:16" ht="20.399999999999999" customHeight="1" x14ac:dyDescent="0.55000000000000004">
      <c r="J117" s="410"/>
      <c r="K117" s="410"/>
      <c r="L117" s="410"/>
      <c r="M117" s="410"/>
      <c r="N117" s="410"/>
    </row>
    <row r="118" spans="2:16" ht="20.399999999999999" customHeight="1" x14ac:dyDescent="0.55000000000000004">
      <c r="J118" s="410"/>
      <c r="K118" s="410"/>
      <c r="L118" s="410"/>
      <c r="M118" s="410"/>
      <c r="N118" s="410"/>
    </row>
    <row r="119" spans="2:16" ht="20.399999999999999" customHeight="1" x14ac:dyDescent="0.55000000000000004">
      <c r="J119" s="410"/>
      <c r="K119" s="410"/>
      <c r="L119" s="410"/>
      <c r="M119" s="410"/>
      <c r="N119" s="410"/>
    </row>
    <row r="120" spans="2:16" ht="20.399999999999999" customHeight="1" x14ac:dyDescent="0.55000000000000004">
      <c r="J120" s="410"/>
      <c r="K120" s="410"/>
      <c r="L120" s="410"/>
      <c r="M120" s="410"/>
      <c r="N120" s="410"/>
    </row>
    <row r="121" spans="2:16" ht="20.399999999999999" customHeight="1" x14ac:dyDescent="0.55000000000000004">
      <c r="J121" s="410"/>
      <c r="K121" s="410"/>
      <c r="L121" s="410"/>
      <c r="M121" s="410"/>
      <c r="N121" s="410"/>
    </row>
    <row r="122" spans="2:16" ht="20.399999999999999" customHeight="1" x14ac:dyDescent="0.55000000000000004"/>
    <row r="123" spans="2:16" ht="20.399999999999999" customHeight="1" x14ac:dyDescent="0.55000000000000004"/>
    <row r="124" spans="2:16" ht="46.75" customHeight="1" x14ac:dyDescent="0.6">
      <c r="B124" s="23" t="s">
        <v>213</v>
      </c>
      <c r="C124" s="23"/>
      <c r="D124" s="23"/>
      <c r="E124" s="23"/>
      <c r="F124" s="23"/>
      <c r="G124" s="23"/>
      <c r="H124" s="23"/>
      <c r="I124" s="23"/>
      <c r="J124" s="23"/>
      <c r="K124" s="23" t="s">
        <v>202</v>
      </c>
      <c r="L124" s="22" t="s">
        <v>273</v>
      </c>
      <c r="M124" s="273" t="s">
        <v>277</v>
      </c>
      <c r="N124" s="273" t="s">
        <v>279</v>
      </c>
    </row>
    <row r="125" spans="2:16" ht="20.399999999999999" customHeight="1" thickBot="1" x14ac:dyDescent="0.6"/>
    <row r="126" spans="2:16" ht="20.399999999999999" customHeight="1" x14ac:dyDescent="0.55000000000000004">
      <c r="J126" s="287" t="s">
        <v>214</v>
      </c>
      <c r="K126" s="286" t="s">
        <v>112</v>
      </c>
      <c r="L126" s="293">
        <f>'F. Prosesseffektivisering'!J12</f>
        <v>0</v>
      </c>
      <c r="M126" s="293">
        <f>'F. Prosesseffektivisering'!K12</f>
        <v>0</v>
      </c>
      <c r="N126" s="90"/>
      <c r="P126" s="274"/>
    </row>
    <row r="127" spans="2:16" ht="20.399999999999999" customHeight="1" thickBot="1" x14ac:dyDescent="0.6">
      <c r="J127" s="290" t="s">
        <v>215</v>
      </c>
      <c r="K127" s="286" t="s">
        <v>120</v>
      </c>
      <c r="L127" s="293">
        <f>'F. Prosesseffektivisering'!J14</f>
        <v>0</v>
      </c>
      <c r="M127" s="293">
        <f>'F. Prosesseffektivisering'!K14</f>
        <v>0</v>
      </c>
      <c r="N127" s="92"/>
      <c r="P127" s="274"/>
    </row>
    <row r="128" spans="2:16" ht="20.399999999999999" customHeight="1" x14ac:dyDescent="0.55000000000000004">
      <c r="J128" s="37"/>
      <c r="K128" s="25"/>
      <c r="L128" s="25"/>
      <c r="M128" s="37"/>
      <c r="N128" s="37"/>
    </row>
    <row r="129" spans="2:16" ht="20.399999999999999" customHeight="1" x14ac:dyDescent="0.55000000000000004">
      <c r="J129" s="282" t="s">
        <v>274</v>
      </c>
      <c r="K129" s="283"/>
      <c r="L129" s="284"/>
      <c r="M129" s="284"/>
      <c r="N129" s="284"/>
    </row>
    <row r="130" spans="2:16" ht="20.399999999999999" customHeight="1" x14ac:dyDescent="0.55000000000000004">
      <c r="J130" s="410" t="s">
        <v>201</v>
      </c>
      <c r="K130" s="410"/>
      <c r="L130" s="410"/>
      <c r="M130" s="410"/>
      <c r="N130" s="410"/>
    </row>
    <row r="131" spans="2:16" ht="20.399999999999999" customHeight="1" x14ac:dyDescent="0.55000000000000004">
      <c r="J131" s="410"/>
      <c r="K131" s="410"/>
      <c r="L131" s="410"/>
      <c r="M131" s="410"/>
      <c r="N131" s="410"/>
    </row>
    <row r="132" spans="2:16" ht="20.399999999999999" customHeight="1" x14ac:dyDescent="0.55000000000000004">
      <c r="J132" s="410"/>
      <c r="K132" s="410"/>
      <c r="L132" s="410"/>
      <c r="M132" s="410"/>
      <c r="N132" s="410"/>
    </row>
    <row r="133" spans="2:16" ht="20.399999999999999" customHeight="1" x14ac:dyDescent="0.55000000000000004">
      <c r="J133" s="410"/>
      <c r="K133" s="410"/>
      <c r="L133" s="410"/>
      <c r="M133" s="410"/>
      <c r="N133" s="410"/>
    </row>
    <row r="134" spans="2:16" ht="20.399999999999999" customHeight="1" x14ac:dyDescent="0.55000000000000004">
      <c r="J134" s="410"/>
      <c r="K134" s="410"/>
      <c r="L134" s="410"/>
      <c r="M134" s="410"/>
      <c r="N134" s="410"/>
    </row>
    <row r="135" spans="2:16" ht="20.399999999999999" customHeight="1" x14ac:dyDescent="0.55000000000000004">
      <c r="J135" s="410"/>
      <c r="K135" s="410"/>
      <c r="L135" s="410"/>
      <c r="M135" s="410"/>
      <c r="N135" s="410"/>
    </row>
    <row r="136" spans="2:16" ht="20.399999999999999" customHeight="1" x14ac:dyDescent="0.55000000000000004">
      <c r="J136" s="410"/>
      <c r="K136" s="410"/>
      <c r="L136" s="410"/>
      <c r="M136" s="410"/>
      <c r="N136" s="410"/>
    </row>
    <row r="137" spans="2:16" ht="20.399999999999999" customHeight="1" x14ac:dyDescent="0.55000000000000004">
      <c r="J137" s="410"/>
      <c r="K137" s="410"/>
      <c r="L137" s="410"/>
      <c r="M137" s="410"/>
      <c r="N137" s="410"/>
    </row>
    <row r="138" spans="2:16" ht="20.399999999999999" customHeight="1" x14ac:dyDescent="0.55000000000000004">
      <c r="J138" s="410"/>
      <c r="K138" s="410"/>
      <c r="L138" s="410"/>
      <c r="M138" s="410"/>
      <c r="N138" s="410"/>
    </row>
    <row r="139" spans="2:16" ht="20.399999999999999" customHeight="1" x14ac:dyDescent="0.55000000000000004"/>
    <row r="140" spans="2:16" ht="20.399999999999999" customHeight="1" x14ac:dyDescent="0.55000000000000004"/>
    <row r="141" spans="2:16" ht="46.75" customHeight="1" x14ac:dyDescent="0.6">
      <c r="B141" s="23" t="s">
        <v>216</v>
      </c>
      <c r="C141" s="23"/>
      <c r="D141" s="23"/>
      <c r="E141" s="23"/>
      <c r="F141" s="23"/>
      <c r="G141" s="23"/>
      <c r="H141" s="23"/>
      <c r="I141" s="23"/>
      <c r="J141" s="23"/>
      <c r="K141" s="23" t="s">
        <v>202</v>
      </c>
      <c r="L141" s="22" t="s">
        <v>273</v>
      </c>
      <c r="M141" s="273" t="s">
        <v>277</v>
      </c>
      <c r="N141" s="273" t="s">
        <v>279</v>
      </c>
    </row>
    <row r="142" spans="2:16" ht="20.399999999999999" customHeight="1" thickBot="1" x14ac:dyDescent="0.6"/>
    <row r="143" spans="2:16" ht="20.399999999999999" customHeight="1" x14ac:dyDescent="0.55000000000000004">
      <c r="J143" s="287" t="s">
        <v>178</v>
      </c>
      <c r="K143" s="286" t="s">
        <v>207</v>
      </c>
      <c r="L143" s="346">
        <f>'G. Kostnadsbesparelser'!J13</f>
        <v>0</v>
      </c>
      <c r="M143" s="346">
        <f>'G. Kostnadsbesparelser'!K13</f>
        <v>0</v>
      </c>
      <c r="N143" s="343"/>
      <c r="P143" s="274"/>
    </row>
    <row r="144" spans="2:16" ht="20.399999999999999" customHeight="1" thickBot="1" x14ac:dyDescent="0.6">
      <c r="J144" s="290" t="s">
        <v>181</v>
      </c>
      <c r="K144" s="286" t="s">
        <v>120</v>
      </c>
      <c r="L144" s="346">
        <f>'G. Kostnadsbesparelser'!J15</f>
        <v>0</v>
      </c>
      <c r="M144" s="346">
        <f>'G. Kostnadsbesparelser'!K15</f>
        <v>0</v>
      </c>
      <c r="N144" s="345"/>
      <c r="P144" s="274"/>
    </row>
    <row r="145" spans="10:14" ht="20.399999999999999" customHeight="1" x14ac:dyDescent="0.55000000000000004">
      <c r="K145" s="36"/>
      <c r="L145" s="37"/>
      <c r="M145" s="37"/>
      <c r="N145" s="37"/>
    </row>
    <row r="146" spans="10:14" ht="20.399999999999999" customHeight="1" x14ac:dyDescent="0.55000000000000004">
      <c r="J146" s="282" t="s">
        <v>274</v>
      </c>
      <c r="K146" s="283"/>
      <c r="L146" s="284"/>
      <c r="M146" s="284"/>
      <c r="N146" s="284"/>
    </row>
    <row r="147" spans="10:14" ht="20.399999999999999" customHeight="1" x14ac:dyDescent="0.55000000000000004">
      <c r="J147" s="410" t="s">
        <v>217</v>
      </c>
      <c r="K147" s="410"/>
      <c r="L147" s="410"/>
      <c r="M147" s="410"/>
      <c r="N147" s="410"/>
    </row>
    <row r="148" spans="10:14" ht="20.399999999999999" customHeight="1" x14ac:dyDescent="0.55000000000000004">
      <c r="J148" s="410"/>
      <c r="K148" s="410"/>
      <c r="L148" s="410"/>
      <c r="M148" s="410"/>
      <c r="N148" s="410"/>
    </row>
    <row r="149" spans="10:14" ht="20.399999999999999" customHeight="1" x14ac:dyDescent="0.55000000000000004">
      <c r="J149" s="410"/>
      <c r="K149" s="410"/>
      <c r="L149" s="410"/>
      <c r="M149" s="410"/>
      <c r="N149" s="410"/>
    </row>
    <row r="150" spans="10:14" ht="20.399999999999999" customHeight="1" x14ac:dyDescent="0.55000000000000004">
      <c r="J150" s="410"/>
      <c r="K150" s="410"/>
      <c r="L150" s="410"/>
      <c r="M150" s="410"/>
      <c r="N150" s="410"/>
    </row>
    <row r="151" spans="10:14" ht="20.399999999999999" customHeight="1" x14ac:dyDescent="0.55000000000000004">
      <c r="J151" s="410"/>
      <c r="K151" s="410"/>
      <c r="L151" s="410"/>
      <c r="M151" s="410"/>
      <c r="N151" s="410"/>
    </row>
    <row r="152" spans="10:14" ht="20.399999999999999" customHeight="1" x14ac:dyDescent="0.55000000000000004">
      <c r="J152" s="410"/>
      <c r="K152" s="410"/>
      <c r="L152" s="410"/>
      <c r="M152" s="410"/>
      <c r="N152" s="410"/>
    </row>
    <row r="153" spans="10:14" ht="20.399999999999999" customHeight="1" x14ac:dyDescent="0.55000000000000004">
      <c r="J153" s="410"/>
      <c r="K153" s="410"/>
      <c r="L153" s="410"/>
      <c r="M153" s="410"/>
      <c r="N153" s="410"/>
    </row>
    <row r="154" spans="10:14" ht="20.399999999999999" customHeight="1" x14ac:dyDescent="0.55000000000000004">
      <c r="J154" s="410"/>
      <c r="K154" s="410"/>
      <c r="L154" s="410"/>
      <c r="M154" s="410"/>
      <c r="N154" s="410"/>
    </row>
    <row r="155" spans="10:14" ht="20.399999999999999" customHeight="1" x14ac:dyDescent="0.55000000000000004">
      <c r="J155" s="410"/>
      <c r="K155" s="410"/>
      <c r="L155" s="410"/>
      <c r="M155" s="410"/>
      <c r="N155" s="410"/>
    </row>
  </sheetData>
  <sheetProtection algorithmName="SHA-512" hashValue="oU2Y8RgcpIpYZ0CES0lF2AFjVdJw04amB4HEsjmK6GdWwYatsCSDy4GoM7/SI5u0yqE8eKG3NI2t+j9mXDf1Cg==" saltValue="hqmTAMN9KivSzzp29jz/5g==" spinCount="100000" sheet="1" objects="1" scenarios="1"/>
  <mergeCells count="7">
    <mergeCell ref="J147:N155"/>
    <mergeCell ref="J38:N46"/>
    <mergeCell ref="J56:N64"/>
    <mergeCell ref="J76:N84"/>
    <mergeCell ref="J130:N138"/>
    <mergeCell ref="J113:N121"/>
    <mergeCell ref="J94:N10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4E04B-6067-9C42-B214-E8B2D92E23E5}">
  <dimension ref="B1:M70"/>
  <sheetViews>
    <sheetView showGridLines="0" zoomScaleNormal="100" workbookViewId="0">
      <selection activeCell="P13" sqref="P13"/>
    </sheetView>
  </sheetViews>
  <sheetFormatPr baseColWidth="10" defaultColWidth="11.47265625" defaultRowHeight="14.4" x14ac:dyDescent="0.55000000000000004"/>
  <cols>
    <col min="1" max="1" width="4.47265625" style="25" customWidth="1"/>
    <col min="2" max="8" width="11.47265625" style="25"/>
    <col min="9" max="9" width="3.47265625" style="25" customWidth="1"/>
    <col min="10" max="10" width="5.26171875" style="25" customWidth="1"/>
    <col min="11" max="11" width="28" style="25" bestFit="1" customWidth="1"/>
    <col min="12" max="12" width="12.7890625" style="25" bestFit="1" customWidth="1"/>
    <col min="13" max="13" width="10.7890625" style="25" customWidth="1"/>
    <col min="14" max="14" width="2.47265625" style="25" customWidth="1"/>
    <col min="15" max="16384" width="11.47265625" style="25"/>
  </cols>
  <sheetData>
    <row r="1" spans="2:13" ht="12.9" customHeight="1" x14ac:dyDescent="0.55000000000000004"/>
    <row r="2" spans="2:13" ht="34.299999999999997" customHeight="1" x14ac:dyDescent="0.55000000000000004">
      <c r="B2" s="21" t="s">
        <v>281</v>
      </c>
    </row>
    <row r="3" spans="2:13" ht="6.9" customHeight="1" x14ac:dyDescent="0.55000000000000004">
      <c r="B3" s="21"/>
    </row>
    <row r="10" spans="2:13" ht="31.2" x14ac:dyDescent="0.6">
      <c r="B10" s="23" t="s">
        <v>207</v>
      </c>
      <c r="C10" s="23"/>
      <c r="D10" s="23"/>
      <c r="E10" s="23"/>
      <c r="F10" s="23"/>
      <c r="G10" s="23"/>
      <c r="H10" s="23"/>
      <c r="I10" s="23"/>
      <c r="J10" s="23"/>
      <c r="K10" s="23" t="s">
        <v>218</v>
      </c>
      <c r="L10" s="22" t="s">
        <v>273</v>
      </c>
      <c r="M10" s="273" t="s">
        <v>277</v>
      </c>
    </row>
    <row r="12" spans="2:13" ht="20.25" customHeight="1" x14ac:dyDescent="0.55000000000000004">
      <c r="J12" s="289" t="s">
        <v>44</v>
      </c>
      <c r="K12" s="295" t="s">
        <v>283</v>
      </c>
      <c r="L12" s="296">
        <f>Bakgrunnsdata!M30</f>
        <v>0</v>
      </c>
      <c r="M12" s="342">
        <f>Bakgrunnsdata!N30</f>
        <v>0</v>
      </c>
    </row>
    <row r="13" spans="2:13" ht="20.25" customHeight="1" x14ac:dyDescent="0.55000000000000004">
      <c r="J13" s="288" t="s">
        <v>111</v>
      </c>
      <c r="K13" s="295" t="s">
        <v>219</v>
      </c>
      <c r="L13" s="296">
        <f>Bakgrunnsdata!M31</f>
        <v>0</v>
      </c>
      <c r="M13" s="342">
        <f>Bakgrunnsdata!N31</f>
        <v>0</v>
      </c>
    </row>
    <row r="14" spans="2:13" ht="20.25" customHeight="1" x14ac:dyDescent="0.55000000000000004">
      <c r="J14" s="285" t="s">
        <v>119</v>
      </c>
      <c r="K14" s="295" t="s">
        <v>254</v>
      </c>
      <c r="L14" s="296">
        <f>Bakgrunnsdata!M32</f>
        <v>0</v>
      </c>
      <c r="M14" s="342">
        <f>Bakgrunnsdata!N32</f>
        <v>0</v>
      </c>
    </row>
    <row r="15" spans="2:13" ht="20.25" customHeight="1" x14ac:dyDescent="0.55000000000000004">
      <c r="J15" s="287" t="s">
        <v>128</v>
      </c>
      <c r="K15" s="295" t="s">
        <v>220</v>
      </c>
      <c r="L15" s="296">
        <f>Bakgrunnsdata!M33</f>
        <v>0</v>
      </c>
      <c r="M15" s="342">
        <f>Bakgrunnsdata!N33</f>
        <v>0</v>
      </c>
    </row>
    <row r="16" spans="2:13" ht="20.25" customHeight="1" x14ac:dyDescent="0.55000000000000004">
      <c r="J16" s="290" t="s">
        <v>209</v>
      </c>
      <c r="K16" s="295" t="s">
        <v>193</v>
      </c>
      <c r="L16" s="296">
        <f>Bakgrunnsdata!M34</f>
        <v>0</v>
      </c>
      <c r="M16" s="342">
        <f>Bakgrunnsdata!N34</f>
        <v>0</v>
      </c>
    </row>
    <row r="17" spans="2:13" ht="20.25" customHeight="1" x14ac:dyDescent="0.55000000000000004">
      <c r="J17" s="291" t="s">
        <v>159</v>
      </c>
      <c r="K17" s="295" t="s">
        <v>10</v>
      </c>
      <c r="L17" s="296">
        <f>Bakgrunnsdata!M35</f>
        <v>0</v>
      </c>
      <c r="M17" s="342">
        <f>Bakgrunnsdata!N35</f>
        <v>0</v>
      </c>
    </row>
    <row r="18" spans="2:13" ht="20.25" customHeight="1" x14ac:dyDescent="0.55000000000000004">
      <c r="J18" s="297" t="s">
        <v>214</v>
      </c>
      <c r="K18" s="295" t="s">
        <v>27</v>
      </c>
      <c r="L18" s="296">
        <f>Bakgrunnsdata!M36</f>
        <v>0</v>
      </c>
      <c r="M18" s="342">
        <f>Bakgrunnsdata!N36</f>
        <v>0</v>
      </c>
    </row>
    <row r="19" spans="2:13" ht="20.25" customHeight="1" x14ac:dyDescent="0.55000000000000004">
      <c r="J19" s="298" t="s">
        <v>178</v>
      </c>
      <c r="K19" s="295" t="s">
        <v>23</v>
      </c>
      <c r="L19" s="296">
        <f>Bakgrunnsdata!M37</f>
        <v>0</v>
      </c>
      <c r="M19" s="342">
        <f>Bakgrunnsdata!N37</f>
        <v>0</v>
      </c>
    </row>
    <row r="20" spans="2:13" ht="20.25" customHeight="1" x14ac:dyDescent="0.55000000000000004">
      <c r="K20" s="36"/>
      <c r="L20" s="37"/>
      <c r="M20" s="37"/>
    </row>
    <row r="21" spans="2:13" ht="20.25" customHeight="1" x14ac:dyDescent="0.55000000000000004">
      <c r="J21" s="282" t="s">
        <v>274</v>
      </c>
      <c r="K21" s="282"/>
      <c r="L21" s="299"/>
      <c r="M21" s="299"/>
    </row>
    <row r="22" spans="2:13" ht="20.25" customHeight="1" x14ac:dyDescent="0.55000000000000004">
      <c r="J22" s="411" t="s">
        <v>201</v>
      </c>
      <c r="K22" s="411"/>
      <c r="L22" s="411"/>
      <c r="M22" s="411"/>
    </row>
    <row r="23" spans="2:13" ht="20.25" customHeight="1" x14ac:dyDescent="0.55000000000000004">
      <c r="J23" s="411"/>
      <c r="K23" s="411"/>
      <c r="L23" s="411"/>
      <c r="M23" s="411"/>
    </row>
    <row r="24" spans="2:13" ht="20.25" customHeight="1" x14ac:dyDescent="0.55000000000000004">
      <c r="J24" s="411"/>
      <c r="K24" s="411"/>
      <c r="L24" s="411"/>
      <c r="M24" s="411"/>
    </row>
    <row r="25" spans="2:13" ht="20.25" customHeight="1" x14ac:dyDescent="0.55000000000000004">
      <c r="J25" s="411"/>
      <c r="K25" s="411"/>
      <c r="L25" s="411"/>
      <c r="M25" s="411"/>
    </row>
    <row r="26" spans="2:13" ht="20.25" customHeight="1" x14ac:dyDescent="0.55000000000000004">
      <c r="J26" s="411"/>
      <c r="K26" s="411"/>
      <c r="L26" s="411"/>
      <c r="M26" s="411"/>
    </row>
    <row r="27" spans="2:13" ht="20.25" customHeight="1" x14ac:dyDescent="0.55000000000000004">
      <c r="J27" s="411"/>
      <c r="K27" s="411"/>
      <c r="L27" s="411"/>
      <c r="M27" s="411"/>
    </row>
    <row r="28" spans="2:13" ht="20.25" customHeight="1" x14ac:dyDescent="0.55000000000000004">
      <c r="J28" s="411"/>
      <c r="K28" s="411"/>
      <c r="L28" s="411"/>
      <c r="M28" s="411"/>
    </row>
    <row r="29" spans="2:13" ht="20.25" customHeight="1" x14ac:dyDescent="0.55000000000000004">
      <c r="J29" s="411"/>
      <c r="K29" s="411"/>
      <c r="L29" s="411"/>
      <c r="M29" s="411"/>
    </row>
    <row r="30" spans="2:13" ht="20.25" customHeight="1" x14ac:dyDescent="0.55000000000000004"/>
    <row r="31" spans="2:13" ht="20.25" customHeight="1" x14ac:dyDescent="0.55000000000000004"/>
    <row r="32" spans="2:13" ht="31.2" x14ac:dyDescent="0.6">
      <c r="B32" s="23" t="s">
        <v>133</v>
      </c>
      <c r="C32" s="23"/>
      <c r="D32" s="23"/>
      <c r="E32" s="23"/>
      <c r="F32" s="23"/>
      <c r="G32" s="23"/>
      <c r="H32" s="23"/>
      <c r="I32" s="23"/>
      <c r="J32" s="23"/>
      <c r="K32" s="23" t="s">
        <v>218</v>
      </c>
      <c r="L32" s="22" t="s">
        <v>273</v>
      </c>
      <c r="M32" s="273" t="s">
        <v>277</v>
      </c>
    </row>
    <row r="33" spans="10:13" ht="20.25" customHeight="1" x14ac:dyDescent="0.55000000000000004"/>
    <row r="34" spans="10:13" ht="20.25" customHeight="1" x14ac:dyDescent="0.55000000000000004">
      <c r="J34" s="288" t="s">
        <v>111</v>
      </c>
      <c r="K34" s="300" t="s">
        <v>219</v>
      </c>
      <c r="L34" s="296">
        <f>Bakgrunnsdata!M18</f>
        <v>0</v>
      </c>
      <c r="M34" s="296">
        <f>Bakgrunnsdata!N18</f>
        <v>0</v>
      </c>
    </row>
    <row r="35" spans="10:13" ht="20.25" customHeight="1" x14ac:dyDescent="0.55000000000000004">
      <c r="J35" s="285" t="s">
        <v>119</v>
      </c>
      <c r="K35" s="300" t="s">
        <v>227</v>
      </c>
      <c r="L35" s="296">
        <f>Bakgrunnsdata!M19</f>
        <v>0</v>
      </c>
      <c r="M35" s="296">
        <f>Bakgrunnsdata!N19</f>
        <v>0</v>
      </c>
    </row>
    <row r="36" spans="10:13" ht="20.25" customHeight="1" x14ac:dyDescent="0.55000000000000004">
      <c r="J36" s="287" t="s">
        <v>128</v>
      </c>
      <c r="K36" s="300" t="s">
        <v>220</v>
      </c>
      <c r="L36" s="296">
        <f>Bakgrunnsdata!M20</f>
        <v>0</v>
      </c>
      <c r="M36" s="296">
        <f>Bakgrunnsdata!N20</f>
        <v>0</v>
      </c>
    </row>
    <row r="37" spans="10:13" ht="20.25" customHeight="1" x14ac:dyDescent="0.55000000000000004">
      <c r="J37" s="290" t="s">
        <v>211</v>
      </c>
      <c r="K37" s="300" t="s">
        <v>193</v>
      </c>
      <c r="L37" s="296">
        <f>Bakgrunnsdata!M21</f>
        <v>0</v>
      </c>
      <c r="M37" s="296">
        <f>Bakgrunnsdata!N21</f>
        <v>0</v>
      </c>
    </row>
    <row r="38" spans="10:13" ht="20.25" customHeight="1" x14ac:dyDescent="0.55000000000000004">
      <c r="J38" s="291" t="s">
        <v>169</v>
      </c>
      <c r="K38" s="300" t="s">
        <v>10</v>
      </c>
      <c r="L38" s="296">
        <f>Bakgrunnsdata!M22</f>
        <v>0</v>
      </c>
      <c r="M38" s="296">
        <f>Bakgrunnsdata!N22</f>
        <v>0</v>
      </c>
    </row>
    <row r="39" spans="10:13" ht="20.25" customHeight="1" x14ac:dyDescent="0.55000000000000004">
      <c r="J39" s="301" t="s">
        <v>93</v>
      </c>
      <c r="K39" s="300" t="s">
        <v>221</v>
      </c>
      <c r="L39" s="296">
        <f>Bakgrunnsdata!M23</f>
        <v>0</v>
      </c>
      <c r="M39" s="296">
        <f>Bakgrunnsdata!N23</f>
        <v>0</v>
      </c>
    </row>
    <row r="40" spans="10:13" ht="20.25" customHeight="1" x14ac:dyDescent="0.55000000000000004">
      <c r="J40" s="302" t="s">
        <v>93</v>
      </c>
      <c r="K40" s="300" t="s">
        <v>222</v>
      </c>
      <c r="L40" s="296">
        <f>Bakgrunnsdata!M24</f>
        <v>0</v>
      </c>
      <c r="M40" s="296">
        <f>Bakgrunnsdata!N24</f>
        <v>0</v>
      </c>
    </row>
    <row r="41" spans="10:13" ht="20.25" customHeight="1" x14ac:dyDescent="0.55000000000000004">
      <c r="J41" s="298" t="s">
        <v>93</v>
      </c>
      <c r="K41" s="300" t="s">
        <v>20</v>
      </c>
      <c r="L41" s="296">
        <f>Bakgrunnsdata!M25</f>
        <v>0</v>
      </c>
      <c r="M41" s="296">
        <f>Bakgrunnsdata!N25</f>
        <v>0</v>
      </c>
    </row>
    <row r="42" spans="10:13" ht="20.25" customHeight="1" x14ac:dyDescent="0.55000000000000004">
      <c r="J42" s="289" t="s">
        <v>93</v>
      </c>
      <c r="K42" s="300" t="s">
        <v>282</v>
      </c>
      <c r="L42" s="296">
        <f>Bakgrunnsdata!M26</f>
        <v>0</v>
      </c>
      <c r="M42" s="296">
        <f>Bakgrunnsdata!N26</f>
        <v>0</v>
      </c>
    </row>
    <row r="43" spans="10:13" ht="20.25" customHeight="1" x14ac:dyDescent="0.55000000000000004">
      <c r="L43" s="37"/>
      <c r="M43" s="37"/>
    </row>
    <row r="44" spans="10:13" ht="20.25" customHeight="1" x14ac:dyDescent="0.55000000000000004">
      <c r="J44" s="282" t="s">
        <v>274</v>
      </c>
      <c r="K44" s="282"/>
      <c r="L44" s="299"/>
      <c r="M44" s="299"/>
    </row>
    <row r="45" spans="10:13" ht="20.25" customHeight="1" x14ac:dyDescent="0.55000000000000004">
      <c r="J45" s="411" t="s">
        <v>201</v>
      </c>
      <c r="K45" s="411"/>
      <c r="L45" s="411"/>
      <c r="M45" s="411"/>
    </row>
    <row r="46" spans="10:13" ht="20.25" customHeight="1" x14ac:dyDescent="0.55000000000000004">
      <c r="J46" s="411"/>
      <c r="K46" s="411"/>
      <c r="L46" s="411"/>
      <c r="M46" s="411"/>
    </row>
    <row r="47" spans="10:13" ht="20.25" customHeight="1" x14ac:dyDescent="0.55000000000000004">
      <c r="J47" s="411"/>
      <c r="K47" s="411"/>
      <c r="L47" s="411"/>
      <c r="M47" s="411"/>
    </row>
    <row r="48" spans="10:13" ht="20.25" customHeight="1" x14ac:dyDescent="0.55000000000000004">
      <c r="J48" s="411"/>
      <c r="K48" s="411"/>
      <c r="L48" s="411"/>
      <c r="M48" s="411"/>
    </row>
    <row r="49" spans="2:13" ht="20.25" customHeight="1" x14ac:dyDescent="0.55000000000000004">
      <c r="J49" s="411"/>
      <c r="K49" s="411"/>
      <c r="L49" s="411"/>
      <c r="M49" s="411"/>
    </row>
    <row r="50" spans="2:13" ht="20.25" customHeight="1" x14ac:dyDescent="0.55000000000000004">
      <c r="J50" s="411"/>
      <c r="K50" s="411"/>
      <c r="L50" s="411"/>
      <c r="M50" s="411"/>
    </row>
    <row r="51" spans="2:13" ht="20.25" customHeight="1" x14ac:dyDescent="0.55000000000000004">
      <c r="J51" s="411"/>
      <c r="K51" s="411"/>
      <c r="L51" s="411"/>
      <c r="M51" s="411"/>
    </row>
    <row r="52" spans="2:13" ht="20.25" customHeight="1" x14ac:dyDescent="0.55000000000000004">
      <c r="J52" s="411"/>
      <c r="K52" s="411"/>
      <c r="L52" s="411"/>
      <c r="M52" s="411"/>
    </row>
    <row r="53" spans="2:13" ht="20.25" customHeight="1" x14ac:dyDescent="0.55000000000000004"/>
    <row r="54" spans="2:13" ht="31.2" x14ac:dyDescent="0.6">
      <c r="B54" s="23" t="s">
        <v>20</v>
      </c>
      <c r="C54" s="23"/>
      <c r="D54" s="23"/>
      <c r="E54" s="23"/>
      <c r="F54" s="23"/>
      <c r="G54" s="23"/>
      <c r="H54" s="23"/>
      <c r="I54" s="23"/>
      <c r="J54" s="23"/>
      <c r="K54" s="23" t="s">
        <v>218</v>
      </c>
      <c r="L54" s="22" t="s">
        <v>273</v>
      </c>
      <c r="M54" s="273" t="s">
        <v>277</v>
      </c>
    </row>
    <row r="55" spans="2:13" ht="20.25" customHeight="1" x14ac:dyDescent="0.55000000000000004"/>
    <row r="56" spans="2:13" ht="20.25" customHeight="1" x14ac:dyDescent="0.55000000000000004">
      <c r="J56" s="289" t="s">
        <v>188</v>
      </c>
      <c r="K56" s="300" t="s">
        <v>189</v>
      </c>
      <c r="L56" s="296">
        <f>Bakgrunnsdata!M41</f>
        <v>0</v>
      </c>
      <c r="M56" s="296">
        <f>Bakgrunnsdata!N41</f>
        <v>0</v>
      </c>
    </row>
    <row r="57" spans="2:13" ht="20.25" customHeight="1" x14ac:dyDescent="0.55000000000000004">
      <c r="J57" s="285" t="s">
        <v>190</v>
      </c>
      <c r="K57" s="300" t="s">
        <v>248</v>
      </c>
      <c r="L57" s="296">
        <f>Bakgrunnsdata!M42</f>
        <v>0</v>
      </c>
      <c r="M57" s="296">
        <f>Bakgrunnsdata!N42</f>
        <v>0</v>
      </c>
    </row>
    <row r="58" spans="2:13" ht="20.25" customHeight="1" x14ac:dyDescent="0.55000000000000004">
      <c r="J58" s="290" t="s">
        <v>210</v>
      </c>
      <c r="K58" s="300" t="s">
        <v>193</v>
      </c>
      <c r="L58" s="296">
        <f>Bakgrunnsdata!M43</f>
        <v>0</v>
      </c>
      <c r="M58" s="296">
        <f>Bakgrunnsdata!N43</f>
        <v>0</v>
      </c>
    </row>
    <row r="59" spans="2:13" ht="20.25" customHeight="1" x14ac:dyDescent="0.55000000000000004">
      <c r="J59" s="291" t="s">
        <v>162</v>
      </c>
      <c r="K59" s="300" t="s">
        <v>10</v>
      </c>
      <c r="L59" s="296">
        <f>Bakgrunnsdata!M44</f>
        <v>0</v>
      </c>
      <c r="M59" s="296">
        <f>Bakgrunnsdata!N44</f>
        <v>0</v>
      </c>
    </row>
    <row r="60" spans="2:13" ht="20.25" customHeight="1" x14ac:dyDescent="0.55000000000000004">
      <c r="J60" s="298" t="s">
        <v>356</v>
      </c>
      <c r="K60" s="300" t="s">
        <v>23</v>
      </c>
      <c r="L60" s="296">
        <f>Bakgrunnsdata!M45</f>
        <v>0</v>
      </c>
      <c r="M60" s="296">
        <f>Bakgrunnsdata!N45</f>
        <v>0</v>
      </c>
    </row>
    <row r="61" spans="2:13" ht="20.25" customHeight="1" x14ac:dyDescent="0.55000000000000004">
      <c r="J61" s="303"/>
      <c r="L61" s="304"/>
    </row>
    <row r="62" spans="2:13" ht="20.25" customHeight="1" x14ac:dyDescent="0.55000000000000004">
      <c r="J62" s="282" t="s">
        <v>274</v>
      </c>
      <c r="K62" s="282"/>
      <c r="L62" s="299"/>
      <c r="M62" s="299"/>
    </row>
    <row r="63" spans="2:13" ht="20.25" customHeight="1" x14ac:dyDescent="0.55000000000000004">
      <c r="J63" s="411" t="s">
        <v>201</v>
      </c>
      <c r="K63" s="411"/>
      <c r="L63" s="411"/>
      <c r="M63" s="411"/>
    </row>
    <row r="64" spans="2:13" ht="20.25" customHeight="1" x14ac:dyDescent="0.55000000000000004">
      <c r="J64" s="411"/>
      <c r="K64" s="411"/>
      <c r="L64" s="411"/>
      <c r="M64" s="411"/>
    </row>
    <row r="65" spans="10:13" ht="20.25" customHeight="1" x14ac:dyDescent="0.55000000000000004">
      <c r="J65" s="411"/>
      <c r="K65" s="411"/>
      <c r="L65" s="411"/>
      <c r="M65" s="411"/>
    </row>
    <row r="66" spans="10:13" ht="20.25" customHeight="1" x14ac:dyDescent="0.55000000000000004">
      <c r="J66" s="411"/>
      <c r="K66" s="411"/>
      <c r="L66" s="411"/>
      <c r="M66" s="411"/>
    </row>
    <row r="67" spans="10:13" ht="20.25" customHeight="1" x14ac:dyDescent="0.55000000000000004">
      <c r="J67" s="411"/>
      <c r="K67" s="411"/>
      <c r="L67" s="411"/>
      <c r="M67" s="411"/>
    </row>
    <row r="68" spans="10:13" ht="20.25" customHeight="1" x14ac:dyDescent="0.55000000000000004">
      <c r="J68" s="411"/>
      <c r="K68" s="411"/>
      <c r="L68" s="411"/>
      <c r="M68" s="411"/>
    </row>
    <row r="69" spans="10:13" ht="20.25" customHeight="1" x14ac:dyDescent="0.55000000000000004">
      <c r="J69" s="411"/>
      <c r="K69" s="411"/>
      <c r="L69" s="411"/>
      <c r="M69" s="411"/>
    </row>
    <row r="70" spans="10:13" ht="20.25" customHeight="1" x14ac:dyDescent="0.55000000000000004">
      <c r="J70" s="411"/>
      <c r="K70" s="411"/>
      <c r="L70" s="411"/>
      <c r="M70" s="411"/>
    </row>
  </sheetData>
  <sheetProtection algorithmName="SHA-512" hashValue="Vj2fCTBmktXTWWBS7iDupzqcdv+9DJnQZ0y1E4Ae9sbYI/qCfXXEyO5uOsMv0Iq1SGZuqbMLJhZTmdaZPEbudw==" saltValue="0vTuggYc+NcY2k8rLMPtIw==" spinCount="100000" sheet="1" objects="1" scenarios="1"/>
  <mergeCells count="3">
    <mergeCell ref="J22:M29"/>
    <mergeCell ref="J45:M52"/>
    <mergeCell ref="J63:M70"/>
  </mergeCells>
  <phoneticPr fontId="8" type="noConversion"/>
  <hyperlinks>
    <hyperlink ref="K13" location="'B. Kostnadsbesparelser'!A1" display="Kostnadsbesparelser" xr:uid="{39CABEBC-C0C7-324C-85F7-0BAAE8CC2018}"/>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B179B-7E35-0B4E-9C17-434DDE102F59}">
  <sheetPr>
    <tabColor theme="2" tint="-9.9978637043366805E-2"/>
  </sheetPr>
  <dimension ref="A2:AB79"/>
  <sheetViews>
    <sheetView showGridLines="0" zoomScale="110" zoomScaleNormal="110" workbookViewId="0">
      <selection activeCell="R37" sqref="R37"/>
    </sheetView>
  </sheetViews>
  <sheetFormatPr baseColWidth="10" defaultColWidth="11.47265625" defaultRowHeight="14.4" x14ac:dyDescent="0.55000000000000004"/>
  <cols>
    <col min="1" max="1" width="6.47265625" customWidth="1"/>
    <col min="2" max="2" width="4.47265625" customWidth="1"/>
    <col min="9" max="9" width="5" customWidth="1"/>
  </cols>
  <sheetData>
    <row r="2" spans="1:28" ht="34.200000000000003" x14ac:dyDescent="0.55000000000000004">
      <c r="B2" s="21" t="s">
        <v>223</v>
      </c>
    </row>
    <row r="4" spans="1:28" x14ac:dyDescent="0.55000000000000004">
      <c r="A4" s="25"/>
      <c r="B4" s="25"/>
      <c r="C4" s="25"/>
      <c r="D4" s="25"/>
      <c r="E4" s="25"/>
      <c r="F4" s="25"/>
      <c r="G4" s="25"/>
      <c r="H4" s="25"/>
      <c r="I4" s="25"/>
      <c r="J4" s="25"/>
      <c r="K4" s="25"/>
      <c r="L4" s="25"/>
      <c r="M4" s="25"/>
      <c r="N4" s="25"/>
      <c r="O4" s="25"/>
      <c r="P4" s="25"/>
      <c r="Q4" s="25"/>
      <c r="R4" s="25"/>
    </row>
    <row r="5" spans="1:28" x14ac:dyDescent="0.55000000000000004">
      <c r="A5" s="25"/>
      <c r="B5" s="25"/>
      <c r="C5" s="25"/>
      <c r="D5" s="25"/>
      <c r="E5" s="25"/>
      <c r="F5" s="25"/>
      <c r="G5" s="25"/>
      <c r="H5" s="25"/>
      <c r="I5" s="25"/>
      <c r="J5" s="25"/>
      <c r="K5" s="25"/>
      <c r="L5" s="25"/>
      <c r="M5" s="25"/>
      <c r="N5" s="25"/>
      <c r="O5" s="25"/>
      <c r="P5" s="25"/>
      <c r="Q5" s="25"/>
      <c r="R5" s="25"/>
    </row>
    <row r="6" spans="1:28" x14ac:dyDescent="0.55000000000000004">
      <c r="A6" s="25"/>
      <c r="B6" s="25"/>
      <c r="C6" s="25"/>
      <c r="D6" s="25"/>
      <c r="E6" s="25"/>
      <c r="F6" s="25"/>
      <c r="G6" s="25"/>
      <c r="H6" s="25"/>
      <c r="I6" s="25"/>
      <c r="J6" s="25"/>
      <c r="K6" s="25"/>
      <c r="L6" s="25"/>
      <c r="M6" s="25"/>
      <c r="N6" s="25"/>
      <c r="O6" s="25"/>
      <c r="P6" s="25"/>
      <c r="Q6" s="25"/>
      <c r="R6" s="25"/>
    </row>
    <row r="7" spans="1:28" ht="15.6" x14ac:dyDescent="0.6">
      <c r="A7" s="25"/>
      <c r="B7" s="22" t="s">
        <v>188</v>
      </c>
      <c r="C7" s="413" t="s">
        <v>189</v>
      </c>
      <c r="D7" s="413"/>
      <c r="E7" s="413"/>
      <c r="F7" s="24" t="s">
        <v>198</v>
      </c>
      <c r="G7" s="24" t="s">
        <v>199</v>
      </c>
      <c r="H7" s="25"/>
      <c r="I7" s="24" t="s">
        <v>245</v>
      </c>
      <c r="J7" s="416" t="s">
        <v>202</v>
      </c>
      <c r="K7" s="416"/>
      <c r="L7" s="416"/>
      <c r="M7" s="24" t="s">
        <v>198</v>
      </c>
      <c r="N7" s="24" t="s">
        <v>199</v>
      </c>
      <c r="O7" s="24" t="s">
        <v>247</v>
      </c>
      <c r="P7" s="25"/>
      <c r="Q7" s="25"/>
      <c r="R7" s="25"/>
    </row>
    <row r="8" spans="1:28" x14ac:dyDescent="0.55000000000000004">
      <c r="A8" s="25"/>
      <c r="B8" s="37" t="s">
        <v>36</v>
      </c>
      <c r="C8" s="25" t="s">
        <v>37</v>
      </c>
      <c r="D8" s="25"/>
      <c r="E8" s="25"/>
      <c r="F8" s="86" t="str">
        <f>IF(Oppsummering!L30 &gt; 0, Oppsummering!L30, "")</f>
        <v/>
      </c>
      <c r="G8" s="86" t="str">
        <f>IF(AND(Oppsummering!N30 = 0, Oppsummering!M30 = 0),"", IF(Oppsummering!N30 &gt; 0,Oppsummering!N30, Oppsummering!M30))</f>
        <v/>
      </c>
      <c r="H8" s="25"/>
      <c r="I8" s="36" t="s">
        <v>188</v>
      </c>
      <c r="J8" s="36" t="s">
        <v>189</v>
      </c>
      <c r="K8" s="36"/>
      <c r="L8" s="36"/>
      <c r="M8" s="86">
        <f>F15</f>
        <v>0</v>
      </c>
      <c r="N8" s="86">
        <f>G15</f>
        <v>0</v>
      </c>
      <c r="O8" s="25">
        <v>5</v>
      </c>
      <c r="P8" s="25"/>
      <c r="Q8" s="25"/>
      <c r="R8" s="25"/>
      <c r="Z8" s="36"/>
      <c r="AA8" s="36"/>
      <c r="AB8" s="41"/>
    </row>
    <row r="9" spans="1:28" x14ac:dyDescent="0.55000000000000004">
      <c r="A9" s="25"/>
      <c r="B9" s="28" t="s">
        <v>44</v>
      </c>
      <c r="C9" s="26" t="s">
        <v>112</v>
      </c>
      <c r="D9" s="26"/>
      <c r="E9" s="26"/>
      <c r="F9" s="87" t="str">
        <f>IF(Oppsummering!L31 &gt; 0, Oppsummering!L31, "")</f>
        <v/>
      </c>
      <c r="G9" s="87" t="str">
        <f>IF(AND(Oppsummering!N31 = 0, Oppsummering!M31 = 0),"", IF(Oppsummering!N31 &gt; 0,Oppsummering!N31, Oppsummering!M31))</f>
        <v/>
      </c>
      <c r="H9" s="25"/>
      <c r="I9" s="89" t="s">
        <v>190</v>
      </c>
      <c r="J9" s="89" t="s">
        <v>248</v>
      </c>
      <c r="K9" s="89"/>
      <c r="L9" s="89"/>
      <c r="M9" s="87">
        <f>F22</f>
        <v>0</v>
      </c>
      <c r="N9" s="87">
        <f>G22</f>
        <v>0</v>
      </c>
      <c r="O9" s="26">
        <v>5</v>
      </c>
      <c r="P9" s="25"/>
      <c r="Q9" s="25"/>
      <c r="R9" s="25"/>
      <c r="Z9" s="36"/>
      <c r="AA9" s="36"/>
      <c r="AB9" s="41"/>
    </row>
    <row r="10" spans="1:28" x14ac:dyDescent="0.55000000000000004">
      <c r="A10" s="25"/>
      <c r="B10" s="37" t="s">
        <v>52</v>
      </c>
      <c r="C10" s="25" t="s">
        <v>275</v>
      </c>
      <c r="D10" s="25"/>
      <c r="E10" s="25"/>
      <c r="F10" s="86" t="str">
        <f>IF(Oppsummering!L32 &gt; 0, Oppsummering!L32, "")</f>
        <v/>
      </c>
      <c r="G10" s="86" t="str">
        <f>IF(AND(Oppsummering!N32 = 0, Oppsummering!M32 = 0),"", IF(Oppsummering!N32 &gt; 0,Oppsummering!N32, Oppsummering!M32))</f>
        <v/>
      </c>
      <c r="H10" s="25"/>
      <c r="I10" s="36" t="s">
        <v>191</v>
      </c>
      <c r="J10" s="36" t="s">
        <v>8</v>
      </c>
      <c r="K10" s="36"/>
      <c r="L10" s="36"/>
      <c r="M10" s="86">
        <f>F31</f>
        <v>0</v>
      </c>
      <c r="N10" s="86">
        <f>G31</f>
        <v>0</v>
      </c>
      <c r="O10" s="25">
        <v>5</v>
      </c>
      <c r="P10" s="25"/>
      <c r="Q10" s="25"/>
      <c r="R10" s="25"/>
      <c r="Z10" s="36"/>
      <c r="AA10" s="36"/>
      <c r="AB10" s="41"/>
    </row>
    <row r="11" spans="1:28" x14ac:dyDescent="0.55000000000000004">
      <c r="A11" s="25"/>
      <c r="B11" s="28" t="s">
        <v>57</v>
      </c>
      <c r="C11" s="26" t="s">
        <v>58</v>
      </c>
      <c r="D11" s="26"/>
      <c r="E11" s="26"/>
      <c r="F11" s="87" t="str">
        <f>IF(Oppsummering!L33 &gt; 0, Oppsummering!L33, "")</f>
        <v/>
      </c>
      <c r="G11" s="87" t="str">
        <f>IF(AND(Oppsummering!N33 = 0, Oppsummering!M33 = 0),"", IF(Oppsummering!N33 &gt; 0,Oppsummering!N33, Oppsummering!M33))</f>
        <v/>
      </c>
      <c r="H11" s="25"/>
      <c r="I11" s="89" t="s">
        <v>192</v>
      </c>
      <c r="J11" s="89" t="s">
        <v>193</v>
      </c>
      <c r="K11" s="89"/>
      <c r="L11" s="89"/>
      <c r="M11" s="87">
        <f>F38</f>
        <v>0</v>
      </c>
      <c r="N11" s="87">
        <f>G38</f>
        <v>0</v>
      </c>
      <c r="O11" s="26">
        <v>5</v>
      </c>
      <c r="P11" s="25"/>
      <c r="Q11" s="25"/>
      <c r="R11" s="25"/>
      <c r="Z11" s="36"/>
      <c r="AA11" s="36"/>
      <c r="AB11" s="41"/>
    </row>
    <row r="12" spans="1:28" x14ac:dyDescent="0.55000000000000004">
      <c r="A12" s="25"/>
      <c r="B12" s="37" t="s">
        <v>67</v>
      </c>
      <c r="C12" s="25" t="s">
        <v>224</v>
      </c>
      <c r="D12" s="25"/>
      <c r="E12" s="25"/>
      <c r="F12" s="86" t="str">
        <f>IF(Oppsummering!L34 &gt; 0, Oppsummering!L34, "")</f>
        <v/>
      </c>
      <c r="G12" s="86" t="str">
        <f>IF(AND(Oppsummering!N34 = 0, Oppsummering!M34 = 0),"", IF(Oppsummering!N34 &gt; 0,Oppsummering!N34, Oppsummering!M34))</f>
        <v/>
      </c>
      <c r="H12" s="25"/>
      <c r="I12" s="36" t="s">
        <v>194</v>
      </c>
      <c r="J12" s="36" t="s">
        <v>10</v>
      </c>
      <c r="K12" s="36"/>
      <c r="L12" s="36"/>
      <c r="M12" s="86">
        <f>F46</f>
        <v>0</v>
      </c>
      <c r="N12" s="86">
        <f>G46</f>
        <v>0</v>
      </c>
      <c r="O12" s="25">
        <v>5</v>
      </c>
      <c r="P12" s="25"/>
      <c r="Q12" s="25"/>
      <c r="R12" s="25"/>
      <c r="Z12" s="36"/>
      <c r="AA12" s="36"/>
      <c r="AB12" s="41"/>
    </row>
    <row r="13" spans="1:28" x14ac:dyDescent="0.55000000000000004">
      <c r="A13" s="25"/>
      <c r="B13" s="28" t="s">
        <v>79</v>
      </c>
      <c r="C13" s="26" t="s">
        <v>200</v>
      </c>
      <c r="D13" s="26"/>
      <c r="E13" s="26"/>
      <c r="F13" s="87" t="str">
        <f>IF(Oppsummering!L35 &gt; 0, Oppsummering!L35, "")</f>
        <v/>
      </c>
      <c r="G13" s="87" t="str">
        <f>IF(AND(Oppsummering!N35 = 0, Oppsummering!M35 = 0),"", IF(Oppsummering!N35 &gt; 0,Oppsummering!N35, Oppsummering!M35))</f>
        <v/>
      </c>
      <c r="H13" s="25"/>
      <c r="I13" s="89" t="s">
        <v>195</v>
      </c>
      <c r="J13" s="89" t="s">
        <v>197</v>
      </c>
      <c r="K13" s="89"/>
      <c r="L13" s="89"/>
      <c r="M13" s="87">
        <f>F52</f>
        <v>0</v>
      </c>
      <c r="N13" s="87">
        <f>G52</f>
        <v>0</v>
      </c>
      <c r="O13" s="26">
        <v>5</v>
      </c>
      <c r="P13" s="25"/>
      <c r="Q13" s="25"/>
      <c r="R13" s="25"/>
      <c r="Z13" s="36"/>
      <c r="AA13" s="36"/>
      <c r="AB13" s="41"/>
    </row>
    <row r="14" spans="1:28" x14ac:dyDescent="0.55000000000000004">
      <c r="A14" s="25"/>
      <c r="B14" s="45"/>
      <c r="C14" s="412"/>
      <c r="D14" s="412"/>
      <c r="E14" s="412"/>
      <c r="F14" s="25"/>
      <c r="G14" s="25"/>
      <c r="H14" s="25"/>
      <c r="I14" s="36" t="s">
        <v>196</v>
      </c>
      <c r="J14" s="36" t="s">
        <v>23</v>
      </c>
      <c r="K14" s="36"/>
      <c r="L14" s="36"/>
      <c r="M14" s="86">
        <f>F58</f>
        <v>0</v>
      </c>
      <c r="N14" s="86">
        <f>G58</f>
        <v>0</v>
      </c>
      <c r="O14" s="25">
        <v>5</v>
      </c>
      <c r="P14" s="25"/>
      <c r="Q14" s="25"/>
      <c r="R14" s="25"/>
      <c r="Z14" s="36"/>
      <c r="AA14" s="36"/>
    </row>
    <row r="15" spans="1:28" x14ac:dyDescent="0.55000000000000004">
      <c r="A15" s="25"/>
      <c r="B15" s="27"/>
      <c r="C15" s="415" t="s">
        <v>225</v>
      </c>
      <c r="D15" s="415"/>
      <c r="E15" s="415"/>
      <c r="F15" s="88">
        <f>IF(SUM(F8:F13) &gt; 0, AVERAGE(F8:F13), 0)</f>
        <v>0</v>
      </c>
      <c r="G15" s="88">
        <f>IF(SUM(G8:G13) &gt; 0, AVERAGE(G8:G13), 0)</f>
        <v>0</v>
      </c>
      <c r="H15" s="25"/>
      <c r="I15" s="25"/>
      <c r="J15" s="25"/>
      <c r="K15" s="25"/>
      <c r="L15" s="25"/>
      <c r="M15" s="25"/>
      <c r="N15" s="25"/>
      <c r="O15" s="25"/>
      <c r="P15" s="25"/>
      <c r="Q15" s="25"/>
      <c r="R15" s="25"/>
    </row>
    <row r="16" spans="1:28" x14ac:dyDescent="0.55000000000000004">
      <c r="A16" s="25"/>
      <c r="B16" s="25"/>
      <c r="C16" s="25"/>
      <c r="D16" s="25"/>
      <c r="E16" s="25"/>
      <c r="F16" s="25"/>
      <c r="G16" s="25"/>
      <c r="H16" s="25"/>
      <c r="I16" s="25"/>
      <c r="J16" s="25"/>
      <c r="K16" s="25"/>
      <c r="L16" s="25"/>
      <c r="M16" s="25"/>
      <c r="N16" s="25"/>
      <c r="O16" s="25"/>
      <c r="P16" s="25"/>
      <c r="Q16" s="25"/>
      <c r="R16" s="25"/>
    </row>
    <row r="17" spans="1:18" ht="15.6" x14ac:dyDescent="0.6">
      <c r="A17" s="25"/>
      <c r="B17" s="22" t="s">
        <v>190</v>
      </c>
      <c r="C17" s="413" t="s">
        <v>248</v>
      </c>
      <c r="D17" s="413"/>
      <c r="E17" s="413"/>
      <c r="F17" s="24" t="s">
        <v>198</v>
      </c>
      <c r="G17" s="24" t="s">
        <v>199</v>
      </c>
      <c r="H17" s="25"/>
      <c r="I17" s="116" t="s">
        <v>245</v>
      </c>
      <c r="J17" s="413" t="s">
        <v>226</v>
      </c>
      <c r="K17" s="413"/>
      <c r="L17" s="413"/>
      <c r="M17" s="24" t="s">
        <v>198</v>
      </c>
      <c r="N17" s="24" t="s">
        <v>199</v>
      </c>
      <c r="O17" s="117"/>
      <c r="P17" s="113"/>
      <c r="Q17" s="25"/>
      <c r="R17" s="25"/>
    </row>
    <row r="18" spans="1:18" x14ac:dyDescent="0.55000000000000004">
      <c r="A18" s="25"/>
      <c r="B18" s="45" t="s">
        <v>89</v>
      </c>
      <c r="C18" s="25" t="s">
        <v>203</v>
      </c>
      <c r="D18" s="25"/>
      <c r="E18" s="25"/>
      <c r="F18" s="100" t="str">
        <f>IF(Oppsummering!L51 &gt; 0, Oppsummering!L51, "")</f>
        <v/>
      </c>
      <c r="G18" s="100" t="str">
        <f>IF(AND(Oppsummering!N51 = 0, Oppsummering!M51 = 0), "", IF(Oppsummering!N51 &gt; 0,Oppsummering!N51,Oppsummering!M51))</f>
        <v/>
      </c>
      <c r="H18" s="25"/>
      <c r="I18" s="25" t="s">
        <v>111</v>
      </c>
      <c r="J18" s="412" t="s">
        <v>219</v>
      </c>
      <c r="K18" s="412"/>
      <c r="L18" s="412"/>
      <c r="M18" s="86">
        <f>IF('C. Bærekraft'!I15 = "", 0, IF('C. Bærekraft'!I15 &gt; 0, 'C. Bærekraft'!I15, 0))</f>
        <v>0</v>
      </c>
      <c r="N18" s="86">
        <f>IF(G25 = "", 0, IF(G25 &gt; 0, G25, 0))</f>
        <v>0</v>
      </c>
      <c r="O18" s="118"/>
      <c r="P18" s="114"/>
      <c r="Q18" s="25"/>
      <c r="R18" s="25"/>
    </row>
    <row r="19" spans="1:18" x14ac:dyDescent="0.55000000000000004">
      <c r="A19" s="25"/>
      <c r="B19" s="46" t="s">
        <v>93</v>
      </c>
      <c r="C19" s="26" t="s">
        <v>204</v>
      </c>
      <c r="D19" s="26"/>
      <c r="E19" s="26"/>
      <c r="F19" s="101" t="str">
        <f>IF(Oppsummering!L52 &gt; 0, Oppsummering!L52, "")</f>
        <v/>
      </c>
      <c r="G19" s="101" t="str">
        <f>IF(AND(Oppsummering!N52 = 0, Oppsummering!M52 = 0), "", IF(Oppsummering!N52 &gt; 0,Oppsummering!N52,Oppsummering!M52))</f>
        <v/>
      </c>
      <c r="H19" s="25"/>
      <c r="I19" s="26" t="s">
        <v>119</v>
      </c>
      <c r="J19" s="414" t="s">
        <v>227</v>
      </c>
      <c r="K19" s="414"/>
      <c r="L19" s="414"/>
      <c r="M19" s="87">
        <f>IF('C. Bærekraft'!I20 = "", 0, IF('C. Bærekraft'!I20 &gt; 0, 'C. Bærekraft'!I20, 0))</f>
        <v>0</v>
      </c>
      <c r="N19" s="87">
        <f>IF(G26 = "", 0, IF(G26 &gt; 0, G26, 0))</f>
        <v>0</v>
      </c>
      <c r="O19" s="118"/>
      <c r="P19" s="114"/>
      <c r="Q19" s="25"/>
      <c r="R19" s="25"/>
    </row>
    <row r="20" spans="1:18" x14ac:dyDescent="0.55000000000000004">
      <c r="A20" s="25"/>
      <c r="B20" s="45" t="s">
        <v>100</v>
      </c>
      <c r="C20" s="25" t="s">
        <v>228</v>
      </c>
      <c r="D20" s="25"/>
      <c r="E20" s="25"/>
      <c r="F20" s="100" t="str">
        <f>IF(Oppsummering!L53 &gt; 0, Oppsummering!L53, "")</f>
        <v/>
      </c>
      <c r="G20" s="100" t="str">
        <f>IF(AND(Oppsummering!N53 = 0, Oppsummering!M53 = 0), "", IF(Oppsummering!N53 &gt; 0,Oppsummering!N53,Oppsummering!M53))</f>
        <v/>
      </c>
      <c r="H20" s="25"/>
      <c r="I20" s="25" t="s">
        <v>128</v>
      </c>
      <c r="J20" s="412" t="s">
        <v>220</v>
      </c>
      <c r="K20" s="412"/>
      <c r="L20" s="412"/>
      <c r="M20" s="86">
        <f>IF('C. Bærekraft'!I25 = "", 0, IF('C. Bærekraft'!I25 &gt; 0, 'C. Bærekraft'!I25, 0))</f>
        <v>0</v>
      </c>
      <c r="N20" s="86">
        <f>IF(G27 = "", 0, IF(G27 &gt; 0, G27, 0))</f>
        <v>0</v>
      </c>
      <c r="O20" s="118"/>
      <c r="P20" s="114"/>
      <c r="Q20" s="25"/>
      <c r="R20" s="25"/>
    </row>
    <row r="21" spans="1:18" x14ac:dyDescent="0.55000000000000004">
      <c r="A21" s="25"/>
      <c r="B21" s="45"/>
      <c r="C21" s="412"/>
      <c r="D21" s="412"/>
      <c r="E21" s="412"/>
      <c r="F21" s="86"/>
      <c r="G21" s="86"/>
      <c r="H21" s="25"/>
      <c r="I21" s="26" t="s">
        <v>211</v>
      </c>
      <c r="J21" s="414" t="s">
        <v>193</v>
      </c>
      <c r="K21" s="414"/>
      <c r="L21" s="414"/>
      <c r="M21" s="87">
        <f>'D.Innovasjon-leverandørutviklig'!J24</f>
        <v>0</v>
      </c>
      <c r="N21" s="87">
        <f>IF(G36 = "", 0, IF(G36 &gt; 0, G36, 0))</f>
        <v>0</v>
      </c>
      <c r="O21" s="118"/>
      <c r="P21" s="114"/>
      <c r="Q21" s="25"/>
      <c r="R21" s="25"/>
    </row>
    <row r="22" spans="1:18" x14ac:dyDescent="0.55000000000000004">
      <c r="A22" s="25"/>
      <c r="B22" s="27"/>
      <c r="C22" s="415" t="s">
        <v>225</v>
      </c>
      <c r="D22" s="415"/>
      <c r="E22" s="415"/>
      <c r="F22" s="88">
        <f>IF(SUM(F18:F20) &gt; 0, AVERAGE(F18:F20), 0)</f>
        <v>0</v>
      </c>
      <c r="G22" s="88">
        <f>IF(SUM(G18:G20) &gt; 0, AVERAGE(G18:G20), 0)</f>
        <v>0</v>
      </c>
      <c r="H22" s="25"/>
      <c r="I22" s="25" t="s">
        <v>169</v>
      </c>
      <c r="J22" s="412" t="s">
        <v>10</v>
      </c>
      <c r="K22" s="412"/>
      <c r="L22" s="412"/>
      <c r="M22" s="86">
        <f>'E. Digitalisering'!J22</f>
        <v>0</v>
      </c>
      <c r="N22" s="86">
        <f>IF(G44 = "", 0, IF(G44 &gt; 0, G44, 0))</f>
        <v>0</v>
      </c>
      <c r="O22" s="118"/>
      <c r="P22" s="114"/>
      <c r="Q22" s="25"/>
      <c r="R22" s="25"/>
    </row>
    <row r="23" spans="1:18" x14ac:dyDescent="0.55000000000000004">
      <c r="A23" s="25"/>
      <c r="B23" s="31"/>
      <c r="C23" s="31"/>
      <c r="D23" s="31"/>
      <c r="E23" s="31"/>
      <c r="F23" s="31"/>
      <c r="G23" s="31"/>
      <c r="H23" s="25"/>
      <c r="I23" s="26" t="s">
        <v>93</v>
      </c>
      <c r="J23" s="414" t="s">
        <v>221</v>
      </c>
      <c r="K23" s="414"/>
      <c r="L23" s="414"/>
      <c r="M23" s="87">
        <f>IF('B. Kompetanse og kapasitet'!I15 = "", 0, IF('B. Kompetanse og kapasitet'!I15 &gt; 0, 'B. Kompetanse og kapasitet'!I15, 0))</f>
        <v>0</v>
      </c>
      <c r="N23" s="87">
        <f>IF(G19 = "", 0, IF(G19 &gt; 0, G19, 0))</f>
        <v>0</v>
      </c>
      <c r="O23" s="118"/>
      <c r="P23" s="114"/>
      <c r="Q23" s="25"/>
      <c r="R23" s="25"/>
    </row>
    <row r="24" spans="1:18" ht="15.6" x14ac:dyDescent="0.6">
      <c r="A24" s="25"/>
      <c r="B24" s="22" t="s">
        <v>191</v>
      </c>
      <c r="C24" s="413" t="s">
        <v>8</v>
      </c>
      <c r="D24" s="413"/>
      <c r="E24" s="413"/>
      <c r="F24" s="24" t="s">
        <v>198</v>
      </c>
      <c r="G24" s="24" t="s">
        <v>199</v>
      </c>
      <c r="H24" s="25"/>
      <c r="I24" s="25" t="s">
        <v>93</v>
      </c>
      <c r="J24" s="412" t="s">
        <v>222</v>
      </c>
      <c r="K24" s="412"/>
      <c r="L24" s="412"/>
      <c r="M24" s="86">
        <f>IF('B. Kompetanse og kapasitet'!I16 = "", 0, IF('B. Kompetanse og kapasitet'!I16 &gt; 0, 'B. Kompetanse og kapasitet'!I16, 0))</f>
        <v>0</v>
      </c>
      <c r="N24" s="86">
        <f>IF(G19 = "", 0, IF(G19 &gt; 0, G19, 0))</f>
        <v>0</v>
      </c>
      <c r="O24" s="118"/>
      <c r="P24" s="114"/>
      <c r="Q24" s="25"/>
      <c r="R24" s="25"/>
    </row>
    <row r="25" spans="1:18" x14ac:dyDescent="0.55000000000000004">
      <c r="A25" s="25"/>
      <c r="B25" s="37" t="s">
        <v>111</v>
      </c>
      <c r="C25" s="25" t="s">
        <v>219</v>
      </c>
      <c r="D25" s="25"/>
      <c r="E25" s="25"/>
      <c r="F25" s="86" t="str">
        <f>IF(Oppsummering!L69 &gt; 0, Oppsummering!L69, "")</f>
        <v/>
      </c>
      <c r="G25" s="86" t="str">
        <f>IF(AND(Oppsummering!N69 = 0, Oppsummering!M69 = 0), "", IF(Oppsummering!N69&gt;0,Oppsummering!N69,Oppsummering!M69))</f>
        <v/>
      </c>
      <c r="H25" s="25"/>
      <c r="I25" s="26" t="s">
        <v>93</v>
      </c>
      <c r="J25" s="414" t="s">
        <v>20</v>
      </c>
      <c r="K25" s="414"/>
      <c r="L25" s="414"/>
      <c r="M25" s="87">
        <f>IF('B. Kompetanse og kapasitet'!I17 = "", 0, IF('B. Kompetanse og kapasitet'!I17 &gt; 0, 'B. Kompetanse og kapasitet'!I17, 0))</f>
        <v>0</v>
      </c>
      <c r="N25" s="87">
        <f>IF(G19 = "", 0, IF(G19 &gt; 0, G19, 0))</f>
        <v>0</v>
      </c>
      <c r="O25" s="118"/>
      <c r="P25" s="114"/>
      <c r="Q25" s="25"/>
      <c r="R25" s="25"/>
    </row>
    <row r="26" spans="1:18" x14ac:dyDescent="0.55000000000000004">
      <c r="A26" s="25"/>
      <c r="B26" s="28" t="s">
        <v>119</v>
      </c>
      <c r="C26" s="26" t="s">
        <v>254</v>
      </c>
      <c r="D26" s="26"/>
      <c r="E26" s="26"/>
      <c r="F26" s="87" t="str">
        <f>IF(Oppsummering!L70 &gt; 0, Oppsummering!L70, "")</f>
        <v/>
      </c>
      <c r="G26" s="87" t="str">
        <f>IF(AND(Oppsummering!N70 = 0, Oppsummering!M70 = 0), "", IF(Oppsummering!N70&gt;0,Oppsummering!N70,Oppsummering!M70))</f>
        <v/>
      </c>
      <c r="H26" s="25"/>
      <c r="I26" s="25" t="s">
        <v>93</v>
      </c>
      <c r="J26" s="412" t="s">
        <v>282</v>
      </c>
      <c r="K26" s="412"/>
      <c r="L26" s="412"/>
      <c r="M26" s="86">
        <f>IF('B. Kompetanse og kapasitet'!I18 = "", 0, IF('B. Kompetanse og kapasitet'!I18 &gt; 0, 'B. Kompetanse og kapasitet'!I18, 0))</f>
        <v>0</v>
      </c>
      <c r="N26" s="86">
        <f>IF(G19 = "", 0, IF(G19 &gt; 0, G19, 0))</f>
        <v>0</v>
      </c>
      <c r="O26" s="118"/>
      <c r="P26" s="114"/>
      <c r="Q26" s="25"/>
      <c r="R26" s="25"/>
    </row>
    <row r="27" spans="1:18" x14ac:dyDescent="0.55000000000000004">
      <c r="A27" s="25"/>
      <c r="B27" s="37" t="s">
        <v>128</v>
      </c>
      <c r="C27" s="112" t="s">
        <v>220</v>
      </c>
      <c r="D27" s="112"/>
      <c r="E27" s="112"/>
      <c r="F27" s="86" t="str">
        <f>IF(Oppsummering!L71 &gt; 0, Oppsummering!L71, "")</f>
        <v/>
      </c>
      <c r="G27" s="86" t="str">
        <f>IF(AND(Oppsummering!N71 = 0, Oppsummering!M71 = 0), "", IF(Oppsummering!N71&gt;0,Oppsummering!N71,Oppsummering!M71))</f>
        <v/>
      </c>
      <c r="H27" s="25"/>
      <c r="I27" s="25"/>
      <c r="J27" s="25"/>
      <c r="K27" s="25"/>
      <c r="L27" s="25"/>
      <c r="M27" s="25"/>
      <c r="N27" s="25"/>
      <c r="O27" s="25"/>
      <c r="P27" s="43"/>
      <c r="Q27" s="25"/>
      <c r="R27" s="25"/>
    </row>
    <row r="28" spans="1:18" x14ac:dyDescent="0.55000000000000004">
      <c r="A28" s="25"/>
      <c r="B28" s="28" t="s">
        <v>132</v>
      </c>
      <c r="C28" s="26" t="s">
        <v>249</v>
      </c>
      <c r="D28" s="26"/>
      <c r="E28" s="26"/>
      <c r="F28" s="87" t="str">
        <f>IF(Oppsummering!L72 &gt; 0, Oppsummering!L72, "")</f>
        <v/>
      </c>
      <c r="G28" s="87" t="str">
        <f>IF(AND(Oppsummering!N72 = 0, Oppsummering!M72 = 0), "", IF(Oppsummering!N72&gt;0,Oppsummering!N72,Oppsummering!M72))</f>
        <v/>
      </c>
      <c r="H28" s="25"/>
      <c r="I28" s="25"/>
      <c r="J28" s="25"/>
      <c r="K28" s="25"/>
      <c r="L28" s="25"/>
      <c r="M28" s="25"/>
      <c r="N28" s="25"/>
      <c r="O28" s="25"/>
      <c r="P28" s="43"/>
      <c r="Q28" s="25"/>
      <c r="R28" s="25"/>
    </row>
    <row r="29" spans="1:18" ht="15.6" x14ac:dyDescent="0.6">
      <c r="A29" s="25"/>
      <c r="B29" s="37" t="s">
        <v>135</v>
      </c>
      <c r="C29" s="25" t="s">
        <v>250</v>
      </c>
      <c r="D29" s="25"/>
      <c r="E29" s="25"/>
      <c r="F29" s="86" t="str">
        <f>IF(Oppsummering!L73 &gt; 0, Oppsummering!L73, "")</f>
        <v/>
      </c>
      <c r="G29" s="86" t="str">
        <f>IF(AND(Oppsummering!N73 = 0, Oppsummering!M73 = 0), "", IF(Oppsummering!N73&gt;0,Oppsummering!N73,Oppsummering!M73))</f>
        <v/>
      </c>
      <c r="H29" s="25"/>
      <c r="I29" s="116" t="s">
        <v>245</v>
      </c>
      <c r="J29" s="413" t="s">
        <v>207</v>
      </c>
      <c r="K29" s="413"/>
      <c r="L29" s="413"/>
      <c r="M29" s="24" t="s">
        <v>198</v>
      </c>
      <c r="N29" s="24" t="s">
        <v>199</v>
      </c>
      <c r="O29" s="117"/>
      <c r="P29" s="113"/>
      <c r="Q29" s="25"/>
      <c r="R29" s="25"/>
    </row>
    <row r="30" spans="1:18" x14ac:dyDescent="0.55000000000000004">
      <c r="A30" s="25"/>
      <c r="B30" s="37"/>
      <c r="C30" s="25"/>
      <c r="D30" s="25"/>
      <c r="E30" s="25"/>
      <c r="F30" s="25"/>
      <c r="G30" s="25"/>
      <c r="H30" s="25"/>
      <c r="I30" s="25" t="s">
        <v>44</v>
      </c>
      <c r="J30" s="412" t="s">
        <v>189</v>
      </c>
      <c r="K30" s="412"/>
      <c r="L30" s="412"/>
      <c r="M30" s="86">
        <f>'A.Styring, ledelse, organiserin'!J18</f>
        <v>0</v>
      </c>
      <c r="N30" s="86">
        <f>IF(G9 = "", 0, IF(G9 &gt; 0, G9, 0))</f>
        <v>0</v>
      </c>
      <c r="O30" s="43"/>
      <c r="P30" s="115"/>
      <c r="Q30" s="25"/>
      <c r="R30" s="25"/>
    </row>
    <row r="31" spans="1:18" x14ac:dyDescent="0.55000000000000004">
      <c r="A31" s="25"/>
      <c r="B31" s="27"/>
      <c r="C31" s="27" t="s">
        <v>225</v>
      </c>
      <c r="D31" s="27"/>
      <c r="E31" s="27"/>
      <c r="F31" s="88">
        <f>IF(SUM(F25:F29) &gt; 0, AVERAGE(F25:F29), 0)</f>
        <v>0</v>
      </c>
      <c r="G31" s="88">
        <f>IF(SUM(G25:G29) &gt; 0, AVERAGE(G25:G29), 0)</f>
        <v>0</v>
      </c>
      <c r="H31" s="25"/>
      <c r="I31" s="26" t="s">
        <v>111</v>
      </c>
      <c r="J31" s="414" t="s">
        <v>219</v>
      </c>
      <c r="K31" s="414"/>
      <c r="L31" s="414"/>
      <c r="M31" s="87">
        <f>IF(SUM('C. Bærekraft'!I11:I12)&gt;0, AVERAGE('C. Bærekraft'!I11:I12), 0)</f>
        <v>0</v>
      </c>
      <c r="N31" s="87">
        <f>IF(G25 = "", 0, IF(G25 &gt; 0, G25, 0))</f>
        <v>0</v>
      </c>
      <c r="O31" s="43"/>
      <c r="P31" s="115"/>
      <c r="Q31" s="25"/>
      <c r="R31" s="25"/>
    </row>
    <row r="32" spans="1:18" x14ac:dyDescent="0.55000000000000004">
      <c r="A32" s="25"/>
      <c r="B32" s="31"/>
      <c r="C32" s="31"/>
      <c r="D32" s="31"/>
      <c r="E32" s="31"/>
      <c r="F32" s="31"/>
      <c r="G32" s="31"/>
      <c r="H32" s="25"/>
      <c r="I32" s="25" t="s">
        <v>119</v>
      </c>
      <c r="J32" s="412" t="s">
        <v>254</v>
      </c>
      <c r="K32" s="412"/>
      <c r="L32" s="412"/>
      <c r="M32" s="86">
        <f>IF(SUM('C. Bærekraft'!I16:I17)&gt;0, AVERAGE('C. Bærekraft'!I16:I17), 0)</f>
        <v>0</v>
      </c>
      <c r="N32" s="86">
        <f>IF(G26 = "", 0, IF(G26 &gt; 0, G26, 0))</f>
        <v>0</v>
      </c>
      <c r="O32" s="43"/>
      <c r="P32" s="115"/>
      <c r="Q32" s="25"/>
      <c r="R32" s="25"/>
    </row>
    <row r="33" spans="1:18" ht="15.6" x14ac:dyDescent="0.6">
      <c r="A33" s="25"/>
      <c r="B33" s="22" t="s">
        <v>192</v>
      </c>
      <c r="C33" s="413" t="s">
        <v>193</v>
      </c>
      <c r="D33" s="413"/>
      <c r="E33" s="413"/>
      <c r="F33" s="24" t="s">
        <v>198</v>
      </c>
      <c r="G33" s="24" t="s">
        <v>199</v>
      </c>
      <c r="H33" s="25"/>
      <c r="I33" s="26" t="s">
        <v>128</v>
      </c>
      <c r="J33" s="414" t="s">
        <v>220</v>
      </c>
      <c r="K33" s="414"/>
      <c r="L33" s="414"/>
      <c r="M33" s="87">
        <f>IF(SUM('C. Bærekraft'!I21:I22)&gt;0, AVERAGE('C. Bærekraft'!I21:I22), 0)</f>
        <v>0</v>
      </c>
      <c r="N33" s="87">
        <f>IF(G27 = "", 0, IF(G27 &gt; 0, G27, 0))</f>
        <v>0</v>
      </c>
      <c r="O33" s="43"/>
      <c r="P33" s="115"/>
      <c r="Q33" s="25"/>
      <c r="R33" s="25"/>
    </row>
    <row r="34" spans="1:18" x14ac:dyDescent="0.55000000000000004">
      <c r="A34" s="25"/>
      <c r="B34" s="37" t="s">
        <v>209</v>
      </c>
      <c r="C34" s="25" t="s">
        <v>207</v>
      </c>
      <c r="D34" s="25"/>
      <c r="E34" s="25"/>
      <c r="F34" s="86" t="str">
        <f>IF(Oppsummering!L89 &gt; 0, Oppsummering!L89, "")</f>
        <v/>
      </c>
      <c r="G34" s="86" t="str">
        <f>IF(AND( Oppsummering!N89 = 0, Oppsummering!M89 = 0), "", IF(Oppsummering!N89 &gt; 0, Oppsummering!N89, Oppsummering!M89))</f>
        <v/>
      </c>
      <c r="H34" s="25"/>
      <c r="I34" s="25" t="s">
        <v>209</v>
      </c>
      <c r="J34" s="412" t="s">
        <v>193</v>
      </c>
      <c r="K34" s="412"/>
      <c r="L34" s="412"/>
      <c r="M34" s="86">
        <f>'D.Innovasjon-leverandørutviklig'!J13</f>
        <v>0</v>
      </c>
      <c r="N34" s="86">
        <f>IF(G34 = "", 0, IF(G34 &gt; 0, G34, 0))</f>
        <v>0</v>
      </c>
      <c r="O34" s="43"/>
      <c r="P34" s="43"/>
      <c r="Q34" s="25"/>
      <c r="R34" s="25"/>
    </row>
    <row r="35" spans="1:18" x14ac:dyDescent="0.55000000000000004">
      <c r="A35" s="25"/>
      <c r="B35" s="28" t="s">
        <v>210</v>
      </c>
      <c r="C35" s="26" t="s">
        <v>120</v>
      </c>
      <c r="D35" s="26"/>
      <c r="E35" s="26"/>
      <c r="F35" s="87" t="str">
        <f>IF(Oppsummering!L90 &gt; 0, Oppsummering!L90, "")</f>
        <v/>
      </c>
      <c r="G35" s="87" t="str">
        <f>IF(AND( Oppsummering!N90 = 0, Oppsummering!M90 = 0), "", IF(Oppsummering!N90 &gt; 0, Oppsummering!N90, Oppsummering!M90))</f>
        <v/>
      </c>
      <c r="H35" s="25"/>
      <c r="I35" s="26" t="s">
        <v>159</v>
      </c>
      <c r="J35" s="414" t="s">
        <v>10</v>
      </c>
      <c r="K35" s="414"/>
      <c r="L35" s="414"/>
      <c r="M35" s="87">
        <f>'E. Digitalisering'!J13</f>
        <v>0</v>
      </c>
      <c r="N35" s="87">
        <f>IF(G41 = "", 0, IF(G41 &gt; 0, G41, 0))</f>
        <v>0</v>
      </c>
      <c r="O35" s="43"/>
      <c r="P35" s="43"/>
      <c r="Q35" s="25"/>
      <c r="R35" s="25"/>
    </row>
    <row r="36" spans="1:18" x14ac:dyDescent="0.55000000000000004">
      <c r="A36" s="25"/>
      <c r="B36" s="37" t="s">
        <v>211</v>
      </c>
      <c r="C36" s="112" t="s">
        <v>133</v>
      </c>
      <c r="D36" s="112"/>
      <c r="E36" s="112"/>
      <c r="F36" s="86" t="str">
        <f>IF(Oppsummering!L91 &gt; 0, Oppsummering!L91, "")</f>
        <v/>
      </c>
      <c r="G36" s="86" t="str">
        <f>IF(AND( Oppsummering!N91 = 0, Oppsummering!M91 = 0), "", IF(Oppsummering!N91 &gt; 0, Oppsummering!N91, Oppsummering!M91))</f>
        <v/>
      </c>
      <c r="H36" s="25"/>
      <c r="I36" s="25" t="s">
        <v>214</v>
      </c>
      <c r="J36" s="412" t="s">
        <v>27</v>
      </c>
      <c r="K36" s="412"/>
      <c r="L36" s="412"/>
      <c r="M36" s="86">
        <f>'F. Prosesseffektivisering'!J12</f>
        <v>0</v>
      </c>
      <c r="N36" s="86">
        <f>IF(G49 = "", 0, IF(G49 &gt; 0, G49, 0))</f>
        <v>0</v>
      </c>
      <c r="O36" s="43"/>
      <c r="P36" s="43"/>
      <c r="Q36" s="25"/>
      <c r="R36" s="25"/>
    </row>
    <row r="37" spans="1:18" x14ac:dyDescent="0.55000000000000004">
      <c r="A37" s="25"/>
      <c r="B37" s="37"/>
      <c r="C37" s="25"/>
      <c r="D37" s="25"/>
      <c r="E37" s="25"/>
      <c r="F37" s="25"/>
      <c r="G37" s="25"/>
      <c r="H37" s="25"/>
      <c r="I37" s="26" t="s">
        <v>178</v>
      </c>
      <c r="J37" s="414" t="s">
        <v>23</v>
      </c>
      <c r="K37" s="414"/>
      <c r="L37" s="414"/>
      <c r="M37" s="87">
        <f>'G. Kostnadsbesparelser'!J13</f>
        <v>0</v>
      </c>
      <c r="N37" s="87">
        <f>IF(G55 = "", 0, IF(G55 &gt; 0, G55, 0))</f>
        <v>0</v>
      </c>
      <c r="O37" s="43"/>
      <c r="P37" s="43"/>
      <c r="Q37" s="25"/>
      <c r="R37" s="25"/>
    </row>
    <row r="38" spans="1:18" ht="14.5" customHeight="1" x14ac:dyDescent="0.55000000000000004">
      <c r="A38" s="25"/>
      <c r="B38" s="27"/>
      <c r="C38" s="27" t="s">
        <v>225</v>
      </c>
      <c r="D38" s="27"/>
      <c r="E38" s="27"/>
      <c r="F38" s="88">
        <f>IF(SUM(F34:F36) &gt; 0, AVERAGE(F34:F36), 0)</f>
        <v>0</v>
      </c>
      <c r="G38" s="88">
        <f>IF(SUM(G34:G36) &gt; 0, AVERAGE(G34:G36), 0)</f>
        <v>0</v>
      </c>
      <c r="H38" s="25"/>
      <c r="I38" s="25"/>
      <c r="J38" s="25"/>
      <c r="K38" s="25"/>
      <c r="L38" s="25"/>
      <c r="M38" s="25"/>
      <c r="N38" s="25"/>
      <c r="O38" s="43"/>
      <c r="P38" s="25"/>
      <c r="Q38" s="25"/>
      <c r="R38" s="25"/>
    </row>
    <row r="39" spans="1:18" ht="14.5" customHeight="1" x14ac:dyDescent="0.55000000000000004">
      <c r="A39" s="25"/>
      <c r="B39" s="45"/>
      <c r="C39" s="25"/>
      <c r="D39" s="25"/>
      <c r="E39" s="25"/>
      <c r="F39" s="25"/>
      <c r="G39" s="25"/>
      <c r="H39" s="25"/>
      <c r="I39" s="25"/>
      <c r="J39" s="25"/>
      <c r="K39" s="25"/>
      <c r="L39" s="25"/>
      <c r="M39" s="25"/>
      <c r="N39" s="25"/>
      <c r="O39" s="43"/>
      <c r="P39" s="25"/>
      <c r="Q39" s="25"/>
      <c r="R39" s="25"/>
    </row>
    <row r="40" spans="1:18" ht="14.5" customHeight="1" x14ac:dyDescent="0.6">
      <c r="A40" s="25"/>
      <c r="B40" s="22" t="s">
        <v>194</v>
      </c>
      <c r="C40" s="413" t="s">
        <v>10</v>
      </c>
      <c r="D40" s="413"/>
      <c r="E40" s="413"/>
      <c r="F40" s="24" t="s">
        <v>198</v>
      </c>
      <c r="G40" s="24" t="s">
        <v>199</v>
      </c>
      <c r="H40" s="25"/>
      <c r="I40" s="116" t="s">
        <v>245</v>
      </c>
      <c r="J40" s="23" t="s">
        <v>20</v>
      </c>
      <c r="K40" s="23"/>
      <c r="L40" s="23"/>
      <c r="M40" s="24" t="s">
        <v>198</v>
      </c>
      <c r="N40" s="24" t="s">
        <v>199</v>
      </c>
      <c r="O40" s="117"/>
      <c r="P40" s="25"/>
      <c r="Q40" s="25"/>
      <c r="R40" s="25"/>
    </row>
    <row r="41" spans="1:18" ht="14.5" customHeight="1" x14ac:dyDescent="0.55000000000000004">
      <c r="A41" s="25"/>
      <c r="B41" s="37" t="s">
        <v>159</v>
      </c>
      <c r="C41" s="25" t="s">
        <v>207</v>
      </c>
      <c r="D41" s="25"/>
      <c r="E41" s="25"/>
      <c r="F41" s="86" t="str">
        <f>IF(Oppsummering!L107 &gt; 0, Oppsummering!L107, "")</f>
        <v/>
      </c>
      <c r="G41" s="86" t="str">
        <f>IF(AND(Oppsummering!N107 = 0, Oppsummering!M107 = 0), "", IF(Oppsummering!N107 &gt; 0, Oppsummering!N107, Oppsummering!M107))</f>
        <v/>
      </c>
      <c r="H41" s="25"/>
      <c r="I41" s="25" t="s">
        <v>188</v>
      </c>
      <c r="J41" s="25" t="s">
        <v>189</v>
      </c>
      <c r="K41" s="25"/>
      <c r="L41" s="25"/>
      <c r="M41" s="86">
        <f>IF(SUM('A.Styring, ledelse, organiserin'!I24,'A.Styring, ledelse, organiserin'!I34) &gt; 0, AVERAGE('A.Styring, ledelse, organiserin'!I24,'A.Styring, ledelse, organiserin'!I34), 0)</f>
        <v>0</v>
      </c>
      <c r="N41" s="86">
        <f>IF(G15 = "", 0, IF(G15 &gt; 0, G15, 0))</f>
        <v>0</v>
      </c>
      <c r="O41" s="25"/>
      <c r="P41" s="25"/>
      <c r="Q41" s="25"/>
      <c r="R41" s="25"/>
    </row>
    <row r="42" spans="1:18" ht="14.5" customHeight="1" x14ac:dyDescent="0.55000000000000004">
      <c r="A42" s="25"/>
      <c r="B42" s="28" t="s">
        <v>162</v>
      </c>
      <c r="C42" s="26" t="s">
        <v>120</v>
      </c>
      <c r="D42" s="26"/>
      <c r="E42" s="26"/>
      <c r="F42" s="87" t="str">
        <f>IF(Oppsummering!L108 &gt; 0, Oppsummering!L108, "")</f>
        <v/>
      </c>
      <c r="G42" s="87" t="str">
        <f>IF(AND(Oppsummering!N108 = 0, Oppsummering!M108 = 0), "", IF(Oppsummering!N108 &gt; 0, Oppsummering!N108, Oppsummering!M108))</f>
        <v/>
      </c>
      <c r="H42" s="25"/>
      <c r="I42" s="120" t="s">
        <v>190</v>
      </c>
      <c r="J42" s="120" t="s">
        <v>248</v>
      </c>
      <c r="K42" s="120"/>
      <c r="L42" s="120"/>
      <c r="M42" s="121">
        <f>IF(SUM('B. Kompetanse og kapasitet'!I17,'B. Kompetanse og kapasitet'!I22) &gt; 0, AVERAGE('B. Kompetanse og kapasitet'!I17,'B. Kompetanse og kapasitet'!I22), 0)</f>
        <v>0</v>
      </c>
      <c r="N42" s="121">
        <f>IF(G22 = "", 0, IF(G22 &gt; 0, G22, 0))</f>
        <v>0</v>
      </c>
      <c r="O42" s="25"/>
      <c r="P42" s="25"/>
      <c r="Q42" s="25"/>
      <c r="R42" s="25"/>
    </row>
    <row r="43" spans="1:18" ht="14.5" customHeight="1" x14ac:dyDescent="0.55000000000000004">
      <c r="A43" s="25"/>
      <c r="B43" s="37" t="s">
        <v>164</v>
      </c>
      <c r="C43" s="25" t="s">
        <v>58</v>
      </c>
      <c r="D43" s="25"/>
      <c r="E43" s="25"/>
      <c r="F43" s="86" t="str">
        <f>IF(Oppsummering!L109 &gt; 0, Oppsummering!L109, "")</f>
        <v/>
      </c>
      <c r="G43" s="86" t="str">
        <f>IF(AND(Oppsummering!N109 = 0, Oppsummering!M109 = 0), "", IF(Oppsummering!N109 &gt; 0, Oppsummering!N109, Oppsummering!M109))</f>
        <v/>
      </c>
      <c r="H43" s="25"/>
      <c r="I43" s="25" t="s">
        <v>210</v>
      </c>
      <c r="J43" s="412" t="s">
        <v>193</v>
      </c>
      <c r="K43" s="412"/>
      <c r="L43" s="412"/>
      <c r="M43" s="86">
        <f>IF('D.Innovasjon-leverandørutviklig'!I18 = "", 0, IF('D.Innovasjon-leverandørutviklig'!I18 &gt; 0, 'D.Innovasjon-leverandørutviklig'!I18, 0))</f>
        <v>0</v>
      </c>
      <c r="N43" s="86">
        <f>IF(G35 = "", 0, IF(G35 &gt; 0, G35, 0))</f>
        <v>0</v>
      </c>
      <c r="O43" s="25"/>
      <c r="P43" s="25"/>
      <c r="Q43" s="25"/>
      <c r="R43" s="25"/>
    </row>
    <row r="44" spans="1:18" ht="14.5" customHeight="1" x14ac:dyDescent="0.55000000000000004">
      <c r="A44" s="25"/>
      <c r="B44" s="28" t="s">
        <v>169</v>
      </c>
      <c r="C44" s="26" t="s">
        <v>133</v>
      </c>
      <c r="D44" s="26"/>
      <c r="E44" s="26"/>
      <c r="F44" s="87" t="str">
        <f>IF(Oppsummering!L110 &gt; 0, Oppsummering!L110, "")</f>
        <v/>
      </c>
      <c r="G44" s="87" t="str">
        <f>IF(AND(Oppsummering!N110 = 0, Oppsummering!M110 = 0), "", IF(Oppsummering!N110 &gt; 0, Oppsummering!N110, Oppsummering!M110))</f>
        <v/>
      </c>
      <c r="H44" s="25"/>
      <c r="I44" s="120" t="s">
        <v>162</v>
      </c>
      <c r="J44" s="120" t="s">
        <v>10</v>
      </c>
      <c r="K44" s="120"/>
      <c r="L44" s="120"/>
      <c r="M44" s="121">
        <f>IF('E. Digitalisering'!I17 = "", 0, IF('E. Digitalisering'!I17 &gt; 0, 'E. Digitalisering'!I17, 0))</f>
        <v>0</v>
      </c>
      <c r="N44" s="121">
        <f>IF(G42 = "", 0, IF(G42 &gt; 0, G42, 0))</f>
        <v>0</v>
      </c>
      <c r="O44" s="25"/>
      <c r="P44" s="25"/>
      <c r="Q44" s="25"/>
      <c r="R44" s="25"/>
    </row>
    <row r="45" spans="1:18" ht="14.5" customHeight="1" x14ac:dyDescent="0.55000000000000004">
      <c r="A45" s="25"/>
      <c r="B45" s="45"/>
      <c r="C45" s="25"/>
      <c r="D45" s="25"/>
      <c r="E45" s="25"/>
      <c r="F45" s="25"/>
      <c r="G45" s="25"/>
      <c r="H45" s="25"/>
      <c r="I45" s="25" t="s">
        <v>181</v>
      </c>
      <c r="J45" s="25" t="s">
        <v>23</v>
      </c>
      <c r="K45" s="25"/>
      <c r="L45" s="25"/>
      <c r="M45" s="86">
        <f>IF('G. Kostnadsbesparelser'!I19= "", 0, IF('G. Kostnadsbesparelser'!I19 &gt; 0, 'G. Kostnadsbesparelser'!I19, 0))</f>
        <v>0</v>
      </c>
      <c r="N45" s="86">
        <f>IF(G56 = "", 0, IF(G56 &gt; 0, G56, 0))</f>
        <v>0</v>
      </c>
      <c r="O45" s="25"/>
      <c r="P45" s="25"/>
      <c r="Q45" s="25"/>
      <c r="R45" s="25"/>
    </row>
    <row r="46" spans="1:18" ht="14.5" customHeight="1" x14ac:dyDescent="0.55000000000000004">
      <c r="A46" s="25"/>
      <c r="B46" s="27"/>
      <c r="C46" s="27" t="s">
        <v>225</v>
      </c>
      <c r="D46" s="27"/>
      <c r="E46" s="27"/>
      <c r="F46" s="88">
        <f>IF(SUM(F41:F44) &gt; 0, AVERAGE(F41:F44), 0)</f>
        <v>0</v>
      </c>
      <c r="G46" s="88">
        <f>IF(SUM(G41:G44) &gt; 0, AVERAGE(G41:G44), 0)</f>
        <v>0</v>
      </c>
      <c r="H46" s="25"/>
      <c r="I46" s="25"/>
      <c r="J46" s="25"/>
      <c r="K46" s="25"/>
      <c r="L46" s="25"/>
      <c r="M46" s="25"/>
      <c r="N46" s="25"/>
      <c r="O46" s="25"/>
      <c r="P46" s="25"/>
      <c r="Q46" s="25"/>
      <c r="R46" s="25"/>
    </row>
    <row r="47" spans="1:18" x14ac:dyDescent="0.55000000000000004">
      <c r="A47" s="25"/>
      <c r="B47" s="25"/>
      <c r="C47" s="25"/>
      <c r="D47" s="25"/>
      <c r="E47" s="25"/>
      <c r="F47" s="25"/>
      <c r="G47" s="25"/>
      <c r="H47" s="25"/>
      <c r="I47" s="25"/>
      <c r="J47" s="25"/>
      <c r="K47" s="25"/>
      <c r="L47" s="25"/>
      <c r="M47" s="25"/>
      <c r="N47" s="25"/>
      <c r="O47" s="25"/>
      <c r="P47" s="25"/>
      <c r="Q47" s="25"/>
      <c r="R47" s="25"/>
    </row>
    <row r="48" spans="1:18" ht="15.6" x14ac:dyDescent="0.6">
      <c r="A48" s="25"/>
      <c r="B48" s="22" t="s">
        <v>195</v>
      </c>
      <c r="C48" s="413" t="s">
        <v>27</v>
      </c>
      <c r="D48" s="413"/>
      <c r="E48" s="413"/>
      <c r="F48" s="24" t="s">
        <v>198</v>
      </c>
      <c r="G48" s="24" t="s">
        <v>199</v>
      </c>
      <c r="H48" s="25"/>
      <c r="I48" s="25"/>
      <c r="J48" s="25"/>
      <c r="K48" s="25"/>
      <c r="L48" s="25"/>
      <c r="M48" s="25"/>
      <c r="N48" s="25"/>
      <c r="O48" s="25"/>
      <c r="P48" s="25"/>
      <c r="Q48" s="25"/>
      <c r="R48" s="25"/>
    </row>
    <row r="49" spans="1:18" x14ac:dyDescent="0.55000000000000004">
      <c r="A49" s="25"/>
      <c r="B49" s="45" t="s">
        <v>214</v>
      </c>
      <c r="C49" s="25" t="s">
        <v>112</v>
      </c>
      <c r="D49" s="25"/>
      <c r="E49" s="25"/>
      <c r="F49" s="100" t="str">
        <f>IF(Oppsummering!L126 &gt; 0, Oppsummering!L126, "")</f>
        <v/>
      </c>
      <c r="G49" s="100" t="str">
        <f>IF(AND(Oppsummering!N126 = 0, Oppsummering!M126 = 0), "", IF(Oppsummering!N126 &gt; 0, Oppsummering!N126, Oppsummering!M126))</f>
        <v/>
      </c>
      <c r="H49" s="25"/>
      <c r="I49" s="25"/>
      <c r="J49" s="25"/>
      <c r="K49" s="25"/>
      <c r="L49" s="25"/>
      <c r="M49" s="25"/>
      <c r="N49" s="25"/>
      <c r="O49" s="25"/>
      <c r="P49" s="25"/>
      <c r="Q49" s="25"/>
      <c r="R49" s="25"/>
    </row>
    <row r="50" spans="1:18" x14ac:dyDescent="0.55000000000000004">
      <c r="A50" s="25"/>
      <c r="B50" s="46" t="s">
        <v>215</v>
      </c>
      <c r="C50" s="96" t="s">
        <v>120</v>
      </c>
      <c r="D50" s="96"/>
      <c r="E50" s="96"/>
      <c r="F50" s="101" t="str">
        <f>IF(Oppsummering!L127 &gt; 0, Oppsummering!L127, "")</f>
        <v/>
      </c>
      <c r="G50" s="101" t="str">
        <f>IF(AND(Oppsummering!N127 = 0, Oppsummering!M127 = 0), "", IF(Oppsummering!N127 &gt; 0, Oppsummering!N127, Oppsummering!M127))</f>
        <v/>
      </c>
      <c r="H50" s="25"/>
      <c r="I50" s="25"/>
      <c r="J50" s="25"/>
      <c r="K50" s="25"/>
      <c r="L50" s="25"/>
      <c r="M50" s="25"/>
      <c r="N50" s="25"/>
      <c r="O50" s="25"/>
      <c r="P50" s="25"/>
      <c r="Q50" s="25"/>
      <c r="R50" s="25"/>
    </row>
    <row r="51" spans="1:18" x14ac:dyDescent="0.55000000000000004">
      <c r="A51" s="25"/>
      <c r="B51" s="45"/>
      <c r="C51" s="25"/>
      <c r="D51" s="25"/>
      <c r="E51" s="25"/>
      <c r="F51" s="25"/>
      <c r="G51" s="25"/>
      <c r="H51" s="25"/>
      <c r="I51" s="25"/>
      <c r="J51" s="25"/>
      <c r="K51" s="25"/>
      <c r="L51" s="25"/>
      <c r="M51" s="25"/>
      <c r="N51" s="25"/>
      <c r="O51" s="25"/>
      <c r="P51" s="25"/>
      <c r="Q51" s="25"/>
      <c r="R51" s="25"/>
    </row>
    <row r="52" spans="1:18" x14ac:dyDescent="0.55000000000000004">
      <c r="A52" s="25"/>
      <c r="B52" s="27"/>
      <c r="C52" s="27" t="s">
        <v>225</v>
      </c>
      <c r="D52" s="27"/>
      <c r="E52" s="27"/>
      <c r="F52" s="88">
        <f>IF(SUM(F49:F50) &gt; 0, AVERAGE(F49:F50), 0)</f>
        <v>0</v>
      </c>
      <c r="G52" s="88">
        <f>IF(SUM(G49:G50) &gt; 0, AVERAGE(G49:G50), 0)</f>
        <v>0</v>
      </c>
      <c r="H52" s="25"/>
      <c r="I52" s="25"/>
      <c r="J52" s="25"/>
      <c r="K52" s="25"/>
      <c r="L52" s="25"/>
      <c r="M52" s="25"/>
      <c r="N52" s="25"/>
      <c r="O52" s="25"/>
      <c r="P52" s="25"/>
      <c r="Q52" s="25"/>
      <c r="R52" s="25"/>
    </row>
    <row r="53" spans="1:18" x14ac:dyDescent="0.55000000000000004">
      <c r="A53" s="25"/>
      <c r="B53" s="25"/>
      <c r="C53" s="25"/>
      <c r="D53" s="25"/>
      <c r="E53" s="25"/>
      <c r="F53" s="25"/>
      <c r="G53" s="25"/>
      <c r="H53" s="25"/>
      <c r="I53" s="25"/>
      <c r="J53" s="25"/>
      <c r="K53" s="25"/>
      <c r="L53" s="25"/>
      <c r="M53" s="25"/>
      <c r="N53" s="25"/>
      <c r="O53" s="25"/>
      <c r="P53" s="25"/>
      <c r="Q53" s="25"/>
      <c r="R53" s="25"/>
    </row>
    <row r="54" spans="1:18" ht="15.6" x14ac:dyDescent="0.6">
      <c r="A54" s="25"/>
      <c r="B54" s="22" t="s">
        <v>196</v>
      </c>
      <c r="C54" s="413" t="s">
        <v>23</v>
      </c>
      <c r="D54" s="413"/>
      <c r="E54" s="413"/>
      <c r="F54" s="24" t="s">
        <v>198</v>
      </c>
      <c r="G54" s="24" t="s">
        <v>199</v>
      </c>
      <c r="H54" s="25"/>
      <c r="I54" s="25"/>
      <c r="J54" s="25"/>
      <c r="K54" s="25"/>
      <c r="L54" s="25"/>
      <c r="M54" s="25"/>
      <c r="N54" s="25"/>
      <c r="O54" s="25"/>
      <c r="P54" s="25"/>
      <c r="Q54" s="25"/>
      <c r="R54" s="25"/>
    </row>
    <row r="55" spans="1:18" x14ac:dyDescent="0.55000000000000004">
      <c r="A55" s="25"/>
      <c r="B55" s="37" t="s">
        <v>178</v>
      </c>
      <c r="C55" s="25" t="s">
        <v>207</v>
      </c>
      <c r="D55" s="25"/>
      <c r="E55" s="25"/>
      <c r="F55" s="86" t="str">
        <f>IF(Oppsummering!L143 &gt; 0, Oppsummering!L143, "")</f>
        <v/>
      </c>
      <c r="G55" s="86" t="str">
        <f>IF(AND(Oppsummering!N143 = 0, Oppsummering!M143 = 0), "", IF(Oppsummering!N143 &gt; 0, Oppsummering!N143, Oppsummering!M143))</f>
        <v/>
      </c>
      <c r="H55" s="25"/>
      <c r="I55" s="25"/>
      <c r="J55" s="25"/>
      <c r="K55" s="25"/>
      <c r="L55" s="25"/>
      <c r="M55" s="25"/>
      <c r="N55" s="25"/>
      <c r="O55" s="25"/>
      <c r="P55" s="25"/>
      <c r="Q55" s="25"/>
      <c r="R55" s="25"/>
    </row>
    <row r="56" spans="1:18" x14ac:dyDescent="0.55000000000000004">
      <c r="A56" s="25"/>
      <c r="B56" s="28" t="s">
        <v>181</v>
      </c>
      <c r="C56" s="96" t="s">
        <v>120</v>
      </c>
      <c r="D56" s="96"/>
      <c r="E56" s="96"/>
      <c r="F56" s="87" t="str">
        <f>IF(Oppsummering!L144 &gt; 0, Oppsummering!L144, "")</f>
        <v/>
      </c>
      <c r="G56" s="87" t="str">
        <f>IF(AND(Oppsummering!N144 = 0, Oppsummering!M144 = 0), "", IF(Oppsummering!N144 &gt; 0, Oppsummering!N144, Oppsummering!M144))</f>
        <v/>
      </c>
      <c r="H56" s="25"/>
      <c r="I56" s="25"/>
      <c r="J56" s="25"/>
      <c r="K56" s="25"/>
      <c r="L56" s="25"/>
      <c r="M56" s="25"/>
      <c r="N56" s="25"/>
      <c r="O56" s="25"/>
      <c r="P56" s="25"/>
      <c r="Q56" s="25"/>
      <c r="R56" s="25"/>
    </row>
    <row r="57" spans="1:18" x14ac:dyDescent="0.55000000000000004">
      <c r="A57" s="25"/>
      <c r="B57" s="37"/>
      <c r="C57" s="25"/>
      <c r="D57" s="25"/>
      <c r="E57" s="25"/>
      <c r="F57" s="25"/>
      <c r="G57" s="25"/>
      <c r="H57" s="25"/>
      <c r="I57" s="25"/>
      <c r="J57" s="25"/>
      <c r="K57" s="25"/>
      <c r="L57" s="25"/>
      <c r="M57" s="25"/>
      <c r="N57" s="25"/>
      <c r="O57" s="25"/>
      <c r="P57" s="25"/>
      <c r="Q57" s="25"/>
      <c r="R57" s="25"/>
    </row>
    <row r="58" spans="1:18" x14ac:dyDescent="0.55000000000000004">
      <c r="A58" s="25"/>
      <c r="B58" s="27"/>
      <c r="C58" s="27" t="s">
        <v>225</v>
      </c>
      <c r="D58" s="27"/>
      <c r="E58" s="27"/>
      <c r="F58" s="88">
        <f>IF(SUM(F55:F56) &gt; 0, AVERAGE(F55:F56), 0)</f>
        <v>0</v>
      </c>
      <c r="G58" s="88">
        <f>IF(SUM(G55:G56) &gt; 0, AVERAGE(G55:G56), 0)</f>
        <v>0</v>
      </c>
      <c r="H58" s="25"/>
      <c r="I58" s="25"/>
      <c r="J58" s="25"/>
      <c r="K58" s="25"/>
      <c r="L58" s="25"/>
      <c r="M58" s="25"/>
      <c r="N58" s="25"/>
      <c r="O58" s="25"/>
      <c r="P58" s="25"/>
      <c r="Q58" s="25"/>
      <c r="R58" s="25"/>
    </row>
    <row r="59" spans="1:18" x14ac:dyDescent="0.55000000000000004">
      <c r="A59" s="25"/>
      <c r="B59" s="25"/>
      <c r="C59" s="25"/>
      <c r="D59" s="25"/>
      <c r="E59" s="25"/>
      <c r="F59" s="25"/>
      <c r="G59" s="25"/>
      <c r="H59" s="25"/>
      <c r="I59" s="25"/>
      <c r="J59" s="25"/>
      <c r="K59" s="25"/>
      <c r="L59" s="25"/>
      <c r="M59" s="25"/>
      <c r="N59" s="25"/>
      <c r="O59" s="25"/>
      <c r="P59" s="25"/>
      <c r="Q59" s="25"/>
      <c r="R59" s="25"/>
    </row>
    <row r="60" spans="1:18" ht="15.6" x14ac:dyDescent="0.6">
      <c r="A60" s="25"/>
      <c r="B60" s="25"/>
      <c r="C60" s="29"/>
      <c r="D60" s="30"/>
      <c r="E60" s="30"/>
      <c r="F60" s="30"/>
      <c r="G60" s="30"/>
      <c r="H60" s="25"/>
      <c r="I60" s="25"/>
      <c r="J60" s="25"/>
      <c r="K60" s="25"/>
      <c r="L60" s="25"/>
      <c r="M60" s="25"/>
      <c r="N60" s="25"/>
      <c r="O60" s="25"/>
      <c r="P60" s="25"/>
      <c r="Q60" s="25"/>
      <c r="R60" s="25"/>
    </row>
    <row r="61" spans="1:18" x14ac:dyDescent="0.55000000000000004">
      <c r="A61" s="25"/>
      <c r="B61" s="25"/>
      <c r="C61" s="35" t="s">
        <v>229</v>
      </c>
      <c r="D61" s="25"/>
      <c r="E61" s="25"/>
      <c r="F61" s="25"/>
      <c r="G61" s="25"/>
      <c r="H61" s="25"/>
      <c r="I61" s="25"/>
      <c r="J61" s="25"/>
      <c r="K61" s="25"/>
      <c r="L61" s="25"/>
      <c r="M61" s="25"/>
      <c r="N61" s="25"/>
      <c r="O61" s="25"/>
      <c r="P61" s="25"/>
      <c r="Q61" s="25"/>
      <c r="R61" s="25"/>
    </row>
    <row r="62" spans="1:18" ht="15.6" x14ac:dyDescent="0.6">
      <c r="A62" s="25"/>
      <c r="B62" s="25"/>
      <c r="C62" s="34" t="s">
        <v>230</v>
      </c>
      <c r="D62" s="30"/>
      <c r="E62" s="25"/>
      <c r="F62" s="25"/>
      <c r="G62" s="25"/>
      <c r="H62" s="25"/>
      <c r="I62" s="25"/>
      <c r="J62" s="25"/>
      <c r="K62" s="25"/>
      <c r="L62" s="25"/>
      <c r="M62" s="25"/>
      <c r="N62" s="25"/>
      <c r="O62" s="25"/>
      <c r="P62" s="25"/>
      <c r="Q62" s="25"/>
      <c r="R62" s="25"/>
    </row>
    <row r="63" spans="1:18" x14ac:dyDescent="0.55000000000000004">
      <c r="A63" s="25"/>
      <c r="B63" s="25"/>
      <c r="C63" s="25" t="s">
        <v>231</v>
      </c>
      <c r="D63" s="25"/>
      <c r="E63" s="25"/>
      <c r="F63" s="25"/>
      <c r="G63" s="25"/>
      <c r="H63" s="25"/>
      <c r="I63" s="25"/>
      <c r="J63" s="25"/>
      <c r="K63" s="25"/>
      <c r="L63" s="25"/>
      <c r="M63" s="25"/>
      <c r="N63" s="25"/>
      <c r="O63" s="25"/>
      <c r="P63" s="25"/>
      <c r="Q63" s="25"/>
      <c r="R63" s="25"/>
    </row>
    <row r="64" spans="1:18" x14ac:dyDescent="0.55000000000000004">
      <c r="A64" s="25"/>
      <c r="B64" s="25"/>
      <c r="C64" s="25" t="s">
        <v>232</v>
      </c>
      <c r="D64" s="25"/>
      <c r="E64" s="25"/>
      <c r="F64" s="25"/>
      <c r="G64" s="25"/>
      <c r="H64" s="25"/>
      <c r="I64" s="25"/>
      <c r="J64" s="25"/>
      <c r="K64" s="25"/>
      <c r="L64" s="25"/>
      <c r="M64" s="25"/>
      <c r="N64" s="25"/>
      <c r="O64" s="25"/>
      <c r="P64" s="25"/>
      <c r="Q64" s="25"/>
      <c r="R64" s="25"/>
    </row>
    <row r="65" spans="1:18" x14ac:dyDescent="0.55000000000000004">
      <c r="A65" s="25"/>
      <c r="B65" s="25"/>
      <c r="C65" s="25" t="s">
        <v>233</v>
      </c>
      <c r="D65" s="25"/>
      <c r="E65" s="25"/>
      <c r="F65" s="25"/>
      <c r="G65" s="25"/>
      <c r="H65" s="25"/>
      <c r="I65" s="25"/>
      <c r="J65" s="25"/>
      <c r="K65" s="25"/>
      <c r="L65" s="25"/>
      <c r="M65" s="25"/>
      <c r="N65" s="25"/>
      <c r="O65" s="25"/>
      <c r="P65" s="25"/>
      <c r="Q65" s="25"/>
      <c r="R65" s="25"/>
    </row>
    <row r="66" spans="1:18" x14ac:dyDescent="0.55000000000000004">
      <c r="A66" s="25"/>
      <c r="B66" s="25"/>
      <c r="C66" s="25" t="s">
        <v>234</v>
      </c>
      <c r="D66" s="25"/>
      <c r="E66" s="25"/>
      <c r="F66" s="25"/>
      <c r="G66" s="25"/>
      <c r="H66" s="25"/>
      <c r="I66" s="25"/>
      <c r="J66" s="25"/>
      <c r="K66" s="25"/>
      <c r="L66" s="25"/>
      <c r="M66" s="25"/>
      <c r="N66" s="25"/>
      <c r="O66" s="25"/>
      <c r="P66" s="25"/>
      <c r="Q66" s="25"/>
      <c r="R66" s="25"/>
    </row>
    <row r="67" spans="1:18" x14ac:dyDescent="0.55000000000000004">
      <c r="A67" s="25"/>
      <c r="B67" s="25"/>
      <c r="C67" s="25" t="s">
        <v>40</v>
      </c>
      <c r="D67" s="25"/>
      <c r="E67" s="25"/>
      <c r="F67" s="25"/>
      <c r="G67" s="25"/>
      <c r="H67" s="25"/>
      <c r="I67" s="25"/>
      <c r="J67" s="25"/>
      <c r="K67" s="25"/>
      <c r="L67" s="25"/>
      <c r="M67" s="25"/>
      <c r="N67" s="25"/>
      <c r="O67" s="25"/>
      <c r="P67" s="25"/>
      <c r="Q67" s="25"/>
      <c r="R67" s="25"/>
    </row>
    <row r="68" spans="1:18" x14ac:dyDescent="0.55000000000000004">
      <c r="A68" s="25"/>
      <c r="B68" s="25"/>
      <c r="C68" s="31"/>
      <c r="D68" s="31"/>
      <c r="E68" s="25"/>
      <c r="F68" s="25"/>
      <c r="G68" s="25"/>
      <c r="H68" s="25"/>
      <c r="I68" s="25"/>
      <c r="J68" s="25"/>
      <c r="K68" s="25"/>
      <c r="L68" s="25"/>
      <c r="M68" s="25"/>
      <c r="N68" s="25"/>
      <c r="O68" s="25"/>
      <c r="P68" s="25"/>
      <c r="Q68" s="25"/>
      <c r="R68" s="25"/>
    </row>
    <row r="69" spans="1:18" x14ac:dyDescent="0.55000000000000004">
      <c r="A69" s="25"/>
      <c r="B69" s="25"/>
      <c r="C69" s="25"/>
      <c r="D69" s="25"/>
      <c r="E69" s="25"/>
      <c r="F69" s="25"/>
      <c r="G69" s="25"/>
      <c r="H69" s="25"/>
      <c r="I69" s="25"/>
      <c r="J69" s="25"/>
      <c r="K69" s="25"/>
      <c r="L69" s="25"/>
      <c r="M69" s="25"/>
      <c r="N69" s="25"/>
      <c r="O69" s="25"/>
      <c r="P69" s="25"/>
      <c r="Q69" s="25"/>
      <c r="R69" s="25"/>
    </row>
    <row r="70" spans="1:18" ht="15.6" x14ac:dyDescent="0.6">
      <c r="C70" s="29"/>
      <c r="D70" s="30"/>
      <c r="E70" s="30"/>
      <c r="F70" s="30"/>
      <c r="G70" s="30"/>
    </row>
    <row r="71" spans="1:18" x14ac:dyDescent="0.55000000000000004">
      <c r="C71" s="25"/>
      <c r="D71" s="25"/>
      <c r="E71" s="25"/>
      <c r="F71" s="25"/>
      <c r="G71" s="25"/>
    </row>
    <row r="72" spans="1:18" x14ac:dyDescent="0.55000000000000004">
      <c r="C72" s="25"/>
      <c r="D72" s="25"/>
      <c r="E72" s="25"/>
      <c r="F72" s="25"/>
      <c r="G72" s="25"/>
    </row>
    <row r="73" spans="1:18" x14ac:dyDescent="0.55000000000000004">
      <c r="C73" s="25"/>
      <c r="D73" s="25"/>
      <c r="E73" s="25"/>
      <c r="F73" s="25"/>
      <c r="G73" s="25"/>
    </row>
    <row r="74" spans="1:18" x14ac:dyDescent="0.55000000000000004">
      <c r="C74" s="25"/>
      <c r="D74" s="25"/>
      <c r="E74" s="25"/>
      <c r="F74" s="25"/>
      <c r="G74" s="25"/>
    </row>
    <row r="75" spans="1:18" x14ac:dyDescent="0.55000000000000004">
      <c r="C75" s="32"/>
      <c r="D75" s="32"/>
      <c r="E75" s="25"/>
      <c r="F75" s="25"/>
      <c r="G75" s="25"/>
    </row>
    <row r="76" spans="1:18" x14ac:dyDescent="0.55000000000000004">
      <c r="C76" s="32"/>
      <c r="D76" s="33"/>
      <c r="E76" s="25"/>
      <c r="F76" s="25"/>
      <c r="G76" s="25"/>
    </row>
    <row r="77" spans="1:18" x14ac:dyDescent="0.55000000000000004">
      <c r="C77" s="32"/>
      <c r="D77" s="33"/>
      <c r="E77" s="25"/>
      <c r="F77" s="25"/>
      <c r="G77" s="25"/>
    </row>
    <row r="78" spans="1:18" x14ac:dyDescent="0.55000000000000004">
      <c r="C78" s="25"/>
      <c r="E78" s="25"/>
      <c r="F78" s="25"/>
      <c r="G78" s="25"/>
    </row>
    <row r="79" spans="1:18" x14ac:dyDescent="0.55000000000000004">
      <c r="C79" s="32"/>
      <c r="E79" s="25"/>
      <c r="F79" s="25"/>
      <c r="G79" s="25"/>
    </row>
  </sheetData>
  <sheetProtection algorithmName="SHA-512" hashValue="/PUCVoK6gCPHa5QSJyo57NGej2cVTIlXBEt4/gypazcObaJFRfjycPjS4W8o0nwNI4GEespWLSBz7K82miI2Vw==" saltValue="XdpPUrChBM/xNCWGdJCDpQ==" spinCount="100000" sheet="1" objects="1" scenarios="1"/>
  <mergeCells count="32">
    <mergeCell ref="J29:L29"/>
    <mergeCell ref="J30:L30"/>
    <mergeCell ref="J31:L31"/>
    <mergeCell ref="J32:L32"/>
    <mergeCell ref="J33:L33"/>
    <mergeCell ref="J26:L26"/>
    <mergeCell ref="J21:L21"/>
    <mergeCell ref="J22:L22"/>
    <mergeCell ref="J23:L23"/>
    <mergeCell ref="J24:L24"/>
    <mergeCell ref="J25:L25"/>
    <mergeCell ref="C24:E24"/>
    <mergeCell ref="C7:E7"/>
    <mergeCell ref="C21:E21"/>
    <mergeCell ref="C22:E22"/>
    <mergeCell ref="J7:L7"/>
    <mergeCell ref="C14:E14"/>
    <mergeCell ref="C15:E15"/>
    <mergeCell ref="C17:E17"/>
    <mergeCell ref="J17:L17"/>
    <mergeCell ref="J18:L18"/>
    <mergeCell ref="J19:L19"/>
    <mergeCell ref="J20:L20"/>
    <mergeCell ref="J43:L43"/>
    <mergeCell ref="C54:E54"/>
    <mergeCell ref="C48:E48"/>
    <mergeCell ref="C33:E33"/>
    <mergeCell ref="C40:E40"/>
    <mergeCell ref="J34:L34"/>
    <mergeCell ref="J35:L35"/>
    <mergeCell ref="J36:L36"/>
    <mergeCell ref="J37:L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2B1FB-674F-465A-949E-78D868FE98A6}">
  <sheetPr>
    <tabColor rgb="FF009FE3"/>
  </sheetPr>
  <dimension ref="B1:D44"/>
  <sheetViews>
    <sheetView zoomScaleNormal="100" workbookViewId="0">
      <selection activeCell="F9" sqref="F9"/>
    </sheetView>
  </sheetViews>
  <sheetFormatPr baseColWidth="10" defaultColWidth="10.7890625" defaultRowHeight="14.4" x14ac:dyDescent="0.55000000000000004"/>
  <cols>
    <col min="1" max="1" width="3.47265625" style="42" customWidth="1"/>
    <col min="2" max="2" width="37.47265625" style="42" customWidth="1"/>
    <col min="3" max="3" width="133.47265625" style="42" customWidth="1"/>
    <col min="4" max="4" width="47" style="42" customWidth="1"/>
    <col min="5" max="16384" width="10.7890625" style="42"/>
  </cols>
  <sheetData>
    <row r="1" spans="2:4" ht="12.9" customHeight="1" x14ac:dyDescent="0.55000000000000004"/>
    <row r="2" spans="2:4" ht="34.200000000000003" x14ac:dyDescent="0.55000000000000004">
      <c r="B2" s="119" t="s">
        <v>0</v>
      </c>
    </row>
    <row r="3" spans="2:4" ht="6.9" customHeight="1" x14ac:dyDescent="0.7">
      <c r="B3" s="44"/>
    </row>
    <row r="4" spans="2:4" ht="15.6" x14ac:dyDescent="0.6">
      <c r="B4" s="23" t="s">
        <v>1</v>
      </c>
      <c r="C4" s="23" t="s">
        <v>2</v>
      </c>
    </row>
    <row r="5" spans="2:4" ht="46.8" x14ac:dyDescent="0.55000000000000004">
      <c r="B5" s="189" t="s">
        <v>3</v>
      </c>
      <c r="C5" s="190" t="s">
        <v>4</v>
      </c>
    </row>
    <row r="6" spans="2:4" ht="15.6" x14ac:dyDescent="0.55000000000000004">
      <c r="B6" s="189" t="s">
        <v>357</v>
      </c>
      <c r="C6" s="190" t="s">
        <v>358</v>
      </c>
    </row>
    <row r="7" spans="2:4" ht="31.2" x14ac:dyDescent="0.55000000000000004">
      <c r="B7" s="189" t="s">
        <v>359</v>
      </c>
      <c r="C7" s="191" t="s">
        <v>360</v>
      </c>
    </row>
    <row r="8" spans="2:4" ht="31.2" x14ac:dyDescent="0.55000000000000004">
      <c r="B8" s="189" t="s">
        <v>5</v>
      </c>
      <c r="C8" s="191" t="s">
        <v>6</v>
      </c>
    </row>
    <row r="9" spans="2:4" ht="31.2" x14ac:dyDescent="0.55000000000000004">
      <c r="B9" s="189" t="s">
        <v>361</v>
      </c>
      <c r="C9" s="191" t="s">
        <v>7</v>
      </c>
    </row>
    <row r="10" spans="2:4" ht="15.6" x14ac:dyDescent="0.55000000000000004">
      <c r="B10" s="189" t="s">
        <v>362</v>
      </c>
      <c r="C10" s="191" t="s">
        <v>363</v>
      </c>
    </row>
    <row r="11" spans="2:4" ht="15.6" x14ac:dyDescent="0.55000000000000004">
      <c r="B11" s="189" t="s">
        <v>364</v>
      </c>
      <c r="C11" s="191" t="s">
        <v>365</v>
      </c>
    </row>
    <row r="12" spans="2:4" ht="15.6" x14ac:dyDescent="0.55000000000000004">
      <c r="B12" s="189" t="s">
        <v>8</v>
      </c>
      <c r="C12" s="191" t="s">
        <v>9</v>
      </c>
    </row>
    <row r="13" spans="2:4" ht="15.6" x14ac:dyDescent="0.55000000000000004">
      <c r="B13" s="189" t="s">
        <v>10</v>
      </c>
      <c r="C13" s="191" t="s">
        <v>11</v>
      </c>
    </row>
    <row r="14" spans="2:4" ht="29.25" customHeight="1" x14ac:dyDescent="0.55000000000000004">
      <c r="B14" s="189" t="s">
        <v>366</v>
      </c>
      <c r="C14" s="191" t="s">
        <v>367</v>
      </c>
      <c r="D14" s="57"/>
    </row>
    <row r="15" spans="2:4" ht="15.6" x14ac:dyDescent="0.55000000000000004">
      <c r="B15" s="189" t="s">
        <v>12</v>
      </c>
      <c r="C15" s="189" t="s">
        <v>13</v>
      </c>
    </row>
    <row r="16" spans="2:4" ht="15.6" x14ac:dyDescent="0.55000000000000004">
      <c r="B16" s="189" t="s">
        <v>14</v>
      </c>
      <c r="C16" s="189" t="s">
        <v>15</v>
      </c>
    </row>
    <row r="17" spans="2:3" ht="31.2" x14ac:dyDescent="0.55000000000000004">
      <c r="B17" s="189" t="s">
        <v>368</v>
      </c>
      <c r="C17" s="189" t="s">
        <v>456</v>
      </c>
    </row>
    <row r="18" spans="2:3" ht="31.2" x14ac:dyDescent="0.55000000000000004">
      <c r="B18" s="189" t="s">
        <v>16</v>
      </c>
      <c r="C18" s="190" t="s">
        <v>17</v>
      </c>
    </row>
    <row r="19" spans="2:3" ht="15.6" x14ac:dyDescent="0.55000000000000004">
      <c r="B19" s="189" t="s">
        <v>369</v>
      </c>
      <c r="C19" s="190" t="s">
        <v>370</v>
      </c>
    </row>
    <row r="20" spans="2:3" ht="31.2" x14ac:dyDescent="0.55000000000000004">
      <c r="B20" s="191" t="s">
        <v>18</v>
      </c>
      <c r="C20" s="191" t="s">
        <v>371</v>
      </c>
    </row>
    <row r="21" spans="2:3" ht="15.6" x14ac:dyDescent="0.55000000000000004">
      <c r="B21" s="191" t="s">
        <v>19</v>
      </c>
      <c r="C21" s="191" t="s">
        <v>372</v>
      </c>
    </row>
    <row r="22" spans="2:3" ht="31.2" x14ac:dyDescent="0.55000000000000004">
      <c r="B22" s="191" t="s">
        <v>373</v>
      </c>
      <c r="C22" s="191" t="s">
        <v>374</v>
      </c>
    </row>
    <row r="23" spans="2:3" ht="31.2" x14ac:dyDescent="0.55000000000000004">
      <c r="B23" s="191" t="s">
        <v>375</v>
      </c>
      <c r="C23" s="191" t="s">
        <v>457</v>
      </c>
    </row>
    <row r="24" spans="2:3" ht="15.6" x14ac:dyDescent="0.55000000000000004">
      <c r="B24" s="191" t="s">
        <v>376</v>
      </c>
      <c r="C24" s="191" t="s">
        <v>377</v>
      </c>
    </row>
    <row r="25" spans="2:3" ht="46.8" x14ac:dyDescent="0.55000000000000004">
      <c r="B25" s="191" t="s">
        <v>378</v>
      </c>
      <c r="C25" s="191" t="s">
        <v>458</v>
      </c>
    </row>
    <row r="26" spans="2:3" ht="15.6" x14ac:dyDescent="0.55000000000000004">
      <c r="B26" s="192" t="s">
        <v>20</v>
      </c>
      <c r="C26" s="192" t="s">
        <v>21</v>
      </c>
    </row>
    <row r="27" spans="2:3" ht="31.2" x14ac:dyDescent="0.55000000000000004">
      <c r="B27" s="192" t="s">
        <v>22</v>
      </c>
      <c r="C27" s="189" t="s">
        <v>379</v>
      </c>
    </row>
    <row r="28" spans="2:3" ht="31.2" x14ac:dyDescent="0.55000000000000004">
      <c r="B28" s="192" t="s">
        <v>23</v>
      </c>
      <c r="C28" s="189" t="s">
        <v>380</v>
      </c>
    </row>
    <row r="29" spans="2:3" ht="15.6" x14ac:dyDescent="0.55000000000000004">
      <c r="B29" s="192" t="s">
        <v>24</v>
      </c>
      <c r="C29" s="192" t="s">
        <v>381</v>
      </c>
    </row>
    <row r="30" spans="2:3" ht="46.8" x14ac:dyDescent="0.55000000000000004">
      <c r="B30" s="192" t="s">
        <v>25</v>
      </c>
      <c r="C30" s="189" t="s">
        <v>382</v>
      </c>
    </row>
    <row r="31" spans="2:3" ht="31.2" x14ac:dyDescent="0.55000000000000004">
      <c r="B31" s="193" t="s">
        <v>383</v>
      </c>
      <c r="C31" s="189" t="s">
        <v>384</v>
      </c>
    </row>
    <row r="32" spans="2:3" ht="46.8" x14ac:dyDescent="0.55000000000000004">
      <c r="B32" s="192" t="s">
        <v>385</v>
      </c>
      <c r="C32" s="191" t="s">
        <v>459</v>
      </c>
    </row>
    <row r="33" spans="2:3" ht="15.6" x14ac:dyDescent="0.55000000000000004">
      <c r="B33" s="189" t="s">
        <v>386</v>
      </c>
      <c r="C33" s="189" t="s">
        <v>387</v>
      </c>
    </row>
    <row r="34" spans="2:3" ht="15.6" x14ac:dyDescent="0.55000000000000004">
      <c r="B34" s="189" t="s">
        <v>26</v>
      </c>
      <c r="C34" s="189" t="s">
        <v>388</v>
      </c>
    </row>
    <row r="35" spans="2:3" ht="31.2" x14ac:dyDescent="0.55000000000000004">
      <c r="B35" s="189" t="s">
        <v>27</v>
      </c>
      <c r="C35" s="191" t="s">
        <v>460</v>
      </c>
    </row>
    <row r="36" spans="2:3" ht="15.6" x14ac:dyDescent="0.55000000000000004">
      <c r="B36" s="189" t="s">
        <v>28</v>
      </c>
      <c r="C36" s="189" t="s">
        <v>29</v>
      </c>
    </row>
    <row r="37" spans="2:3" ht="31.2" x14ac:dyDescent="0.55000000000000004">
      <c r="B37" s="189" t="s">
        <v>389</v>
      </c>
      <c r="C37" s="189" t="s">
        <v>390</v>
      </c>
    </row>
    <row r="38" spans="2:3" ht="15.6" x14ac:dyDescent="0.55000000000000004">
      <c r="B38" s="189" t="s">
        <v>391</v>
      </c>
      <c r="C38" s="189" t="s">
        <v>461</v>
      </c>
    </row>
    <row r="39" spans="2:3" ht="15.6" x14ac:dyDescent="0.55000000000000004">
      <c r="B39" s="189" t="s">
        <v>30</v>
      </c>
      <c r="C39" s="190" t="s">
        <v>454</v>
      </c>
    </row>
    <row r="40" spans="2:3" ht="15.6" x14ac:dyDescent="0.55000000000000004">
      <c r="B40" s="189" t="s">
        <v>392</v>
      </c>
      <c r="C40" s="189" t="s">
        <v>393</v>
      </c>
    </row>
    <row r="41" spans="2:3" ht="31.2" x14ac:dyDescent="0.55000000000000004">
      <c r="B41" s="189" t="s">
        <v>394</v>
      </c>
      <c r="C41" s="189" t="s">
        <v>395</v>
      </c>
    </row>
    <row r="42" spans="2:3" ht="15.6" x14ac:dyDescent="0.55000000000000004">
      <c r="B42" s="189" t="s">
        <v>31</v>
      </c>
      <c r="C42" s="189" t="s">
        <v>396</v>
      </c>
    </row>
    <row r="43" spans="2:3" ht="15.6" x14ac:dyDescent="0.55000000000000004">
      <c r="B43" s="189" t="s">
        <v>397</v>
      </c>
      <c r="C43" s="189" t="s">
        <v>455</v>
      </c>
    </row>
    <row r="44" spans="2:3" ht="15.6" x14ac:dyDescent="0.55000000000000004">
      <c r="B44" s="189" t="s">
        <v>32</v>
      </c>
      <c r="C44" s="191" t="s">
        <v>398</v>
      </c>
    </row>
  </sheetData>
  <sheetProtection algorithmName="SHA-512" hashValue="2MftcigpHtSPPZd7HuHcdGZol+8M9TRxBcaGlzsMhtnFIqo9Qqy1/+VtRR4wSzhKShrYJ2Wywy0p/2fC6IQwQw==" saltValue="iiaLNSv6gSMJO42MqeB4wA=="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8B778-C5B8-40E9-A152-17E31087FC17}">
  <sheetPr>
    <tabColor rgb="FF00896A"/>
  </sheetPr>
  <dimension ref="A1:U37"/>
  <sheetViews>
    <sheetView zoomScaleNormal="100" zoomScaleSheetLayoutView="110" workbookViewId="0">
      <selection activeCell="R3" sqref="R3"/>
    </sheetView>
  </sheetViews>
  <sheetFormatPr baseColWidth="10" defaultColWidth="9.1015625" defaultRowHeight="12.9" x14ac:dyDescent="0.55000000000000004"/>
  <cols>
    <col min="1" max="1" width="3.47265625" style="19" customWidth="1"/>
    <col min="2" max="2" width="5" style="13" customWidth="1"/>
    <col min="3" max="3" width="14.26171875" style="140" customWidth="1"/>
    <col min="4" max="4" width="6.47265625" style="40" customWidth="1"/>
    <col min="5" max="5" width="39.1015625" style="141" customWidth="1"/>
    <col min="6" max="6" width="16.47265625" style="142" customWidth="1"/>
    <col min="7" max="7" width="35.1015625" style="18" customWidth="1"/>
    <col min="8" max="8" width="49" style="16" customWidth="1"/>
    <col min="9" max="9" width="5.68359375" style="17" hidden="1" customWidth="1"/>
    <col min="10" max="11" width="11.7890625" style="142" customWidth="1"/>
    <col min="12" max="12" width="10.47265625" style="19" customWidth="1"/>
    <col min="13" max="16384" width="9.1015625" style="19"/>
  </cols>
  <sheetData>
    <row r="1" spans="1:21" ht="12.9" customHeight="1" x14ac:dyDescent="0.55000000000000004"/>
    <row r="2" spans="1:21" ht="34.299999999999997" customHeight="1" x14ac:dyDescent="0.55000000000000004">
      <c r="B2" s="143" t="s">
        <v>33</v>
      </c>
      <c r="C2" s="144"/>
      <c r="D2" s="145"/>
      <c r="E2" s="146"/>
      <c r="F2" s="147"/>
      <c r="G2" s="15"/>
    </row>
    <row r="3" spans="1:21" ht="6.9" customHeight="1" x14ac:dyDescent="0.55000000000000004"/>
    <row r="4" spans="1:21" ht="14.4" customHeight="1" x14ac:dyDescent="0.55000000000000004">
      <c r="O4" s="148"/>
    </row>
    <row r="5" spans="1:21" ht="14.4" customHeight="1" x14ac:dyDescent="0.55000000000000004"/>
    <row r="6" spans="1:21" ht="14.4" customHeight="1" x14ac:dyDescent="0.55000000000000004"/>
    <row r="7" spans="1:21" ht="14.4" customHeight="1" x14ac:dyDescent="0.55000000000000004"/>
    <row r="8" spans="1:21" ht="14.4" customHeight="1" x14ac:dyDescent="0.55000000000000004"/>
    <row r="9" spans="1:21" ht="14.4" customHeight="1" x14ac:dyDescent="0.55000000000000004"/>
    <row r="10" spans="1:21" ht="14.4" customHeight="1" x14ac:dyDescent="0.55000000000000004"/>
    <row r="11" spans="1:21" ht="14.4" customHeight="1" x14ac:dyDescent="0.55000000000000004"/>
    <row r="12" spans="1:21" s="149" customFormat="1" ht="14.4" customHeight="1" x14ac:dyDescent="0.55000000000000004">
      <c r="B12" s="150"/>
      <c r="C12" s="151"/>
      <c r="D12" s="152"/>
      <c r="E12" s="153"/>
      <c r="F12" s="154"/>
      <c r="G12" s="155"/>
      <c r="H12" s="156"/>
      <c r="I12" s="157"/>
      <c r="J12" s="154"/>
      <c r="K12" s="154"/>
    </row>
    <row r="13" spans="1:21" s="154" customFormat="1" ht="47.25" customHeight="1" x14ac:dyDescent="0.55000000000000004">
      <c r="A13" s="142"/>
      <c r="B13" s="85" t="s">
        <v>24</v>
      </c>
      <c r="C13" s="84" t="s">
        <v>87</v>
      </c>
      <c r="D13" s="85" t="s">
        <v>26</v>
      </c>
      <c r="E13" s="84" t="s">
        <v>34</v>
      </c>
      <c r="F13" s="84" t="s">
        <v>35</v>
      </c>
      <c r="G13" s="84" t="s">
        <v>271</v>
      </c>
      <c r="H13" s="84" t="s">
        <v>399</v>
      </c>
      <c r="I13" s="85" t="s">
        <v>88</v>
      </c>
      <c r="J13" s="84" t="s">
        <v>273</v>
      </c>
      <c r="K13" s="84" t="s">
        <v>277</v>
      </c>
      <c r="L13" s="142"/>
      <c r="M13" s="142"/>
      <c r="N13" s="142"/>
      <c r="O13" s="142"/>
      <c r="P13" s="142"/>
      <c r="Q13" s="142"/>
      <c r="R13" s="142"/>
      <c r="S13" s="142"/>
      <c r="T13" s="142"/>
      <c r="U13" s="142"/>
    </row>
    <row r="14" spans="1:21" s="149" customFormat="1" ht="43.2" x14ac:dyDescent="0.55000000000000004">
      <c r="A14" s="19"/>
      <c r="B14" s="359" t="s">
        <v>36</v>
      </c>
      <c r="C14" s="362" t="s">
        <v>37</v>
      </c>
      <c r="D14" s="158" t="s">
        <v>38</v>
      </c>
      <c r="E14" s="20" t="s">
        <v>39</v>
      </c>
      <c r="F14" s="60"/>
      <c r="G14" s="61"/>
      <c r="H14" s="159" t="s">
        <v>328</v>
      </c>
      <c r="I14" s="160" t="str">
        <f t="shared" ref="I14:I36" si="0">IF(F14="Helt uenig",1,IF(F14="Delvis uenig",2,IF(F14="Verken enig eller uenig",3,IF(F14="Delvis enig",4,IF(F14="Helt enig",5,IF(F14="Ikke relevant","",""))))))</f>
        <v/>
      </c>
      <c r="J14" s="355">
        <f>IF(SUM(I14:I17)=0,0,AVERAGE(I14:I17))</f>
        <v>0</v>
      </c>
      <c r="K14" s="354"/>
      <c r="L14" s="19"/>
      <c r="M14" s="19"/>
      <c r="N14" s="19"/>
      <c r="O14" s="19"/>
      <c r="P14" s="19"/>
      <c r="Q14" s="19"/>
      <c r="R14" s="19"/>
      <c r="S14" s="19"/>
      <c r="T14" s="19"/>
      <c r="U14" s="19"/>
    </row>
    <row r="15" spans="1:21" s="149" customFormat="1" ht="72" x14ac:dyDescent="0.55000000000000004">
      <c r="A15" s="19"/>
      <c r="B15" s="360"/>
      <c r="C15" s="363"/>
      <c r="D15" s="158" t="s">
        <v>41</v>
      </c>
      <c r="E15" s="20" t="s">
        <v>329</v>
      </c>
      <c r="F15" s="60"/>
      <c r="G15" s="61"/>
      <c r="H15" s="161" t="s">
        <v>330</v>
      </c>
      <c r="I15" s="160" t="str">
        <f t="shared" si="0"/>
        <v/>
      </c>
      <c r="J15" s="356"/>
      <c r="K15" s="354"/>
      <c r="L15" s="19"/>
      <c r="M15" s="19"/>
      <c r="N15" s="19"/>
      <c r="O15" s="19"/>
      <c r="P15" s="19"/>
      <c r="Q15" s="162"/>
      <c r="R15" s="19"/>
      <c r="S15" s="19"/>
      <c r="T15" s="19"/>
      <c r="U15" s="19"/>
    </row>
    <row r="16" spans="1:21" s="149" customFormat="1" ht="57.6" x14ac:dyDescent="0.55000000000000004">
      <c r="A16" s="19"/>
      <c r="B16" s="360"/>
      <c r="C16" s="363"/>
      <c r="D16" s="158" t="s">
        <v>42</v>
      </c>
      <c r="E16" s="20" t="s">
        <v>331</v>
      </c>
      <c r="F16" s="60"/>
      <c r="G16" s="61"/>
      <c r="H16" s="159" t="s">
        <v>332</v>
      </c>
      <c r="I16" s="160" t="str">
        <f t="shared" si="0"/>
        <v/>
      </c>
      <c r="J16" s="356"/>
      <c r="K16" s="354"/>
      <c r="L16" s="19"/>
      <c r="M16" s="19"/>
      <c r="N16" s="19"/>
      <c r="O16" s="19"/>
      <c r="P16" s="19"/>
      <c r="Q16" s="19"/>
      <c r="R16" s="19"/>
      <c r="S16" s="19"/>
      <c r="T16" s="19"/>
      <c r="U16" s="19"/>
    </row>
    <row r="17" spans="1:21" s="149" customFormat="1" ht="86.7" thickBot="1" x14ac:dyDescent="0.6">
      <c r="A17" s="19"/>
      <c r="B17" s="361"/>
      <c r="C17" s="364"/>
      <c r="D17" s="163" t="s">
        <v>43</v>
      </c>
      <c r="E17" s="47" t="s">
        <v>333</v>
      </c>
      <c r="F17" s="66"/>
      <c r="G17" s="62"/>
      <c r="H17" s="164" t="s">
        <v>334</v>
      </c>
      <c r="I17" s="165" t="str">
        <f t="shared" si="0"/>
        <v/>
      </c>
      <c r="J17" s="351"/>
      <c r="K17" s="353"/>
      <c r="L17" s="19"/>
      <c r="M17" s="19"/>
      <c r="N17" s="19"/>
      <c r="O17" s="19"/>
      <c r="P17" s="19"/>
      <c r="Q17" s="19"/>
      <c r="R17" s="19"/>
      <c r="S17" s="19"/>
      <c r="T17" s="19"/>
      <c r="U17" s="19"/>
    </row>
    <row r="18" spans="1:21" s="152" customFormat="1" ht="72.3" thickTop="1" x14ac:dyDescent="0.55000000000000004">
      <c r="A18" s="40"/>
      <c r="B18" s="360" t="s">
        <v>44</v>
      </c>
      <c r="C18" s="365" t="s">
        <v>272</v>
      </c>
      <c r="D18" s="166" t="s">
        <v>45</v>
      </c>
      <c r="E18" s="48" t="s">
        <v>46</v>
      </c>
      <c r="F18" s="67"/>
      <c r="G18" s="129"/>
      <c r="H18" s="167" t="s">
        <v>335</v>
      </c>
      <c r="I18" s="168" t="str">
        <f t="shared" si="0"/>
        <v/>
      </c>
      <c r="J18" s="350">
        <f>IF(SUM(I18:I21)=0,0,AVERAGE(I18:I21))</f>
        <v>0</v>
      </c>
      <c r="K18" s="357"/>
      <c r="L18" s="40"/>
      <c r="M18" s="40"/>
      <c r="N18" s="40"/>
      <c r="O18" s="40"/>
      <c r="P18" s="40"/>
      <c r="Q18" s="40"/>
      <c r="R18" s="40"/>
      <c r="S18" s="40"/>
      <c r="T18" s="40"/>
      <c r="U18" s="40"/>
    </row>
    <row r="19" spans="1:21" s="152" customFormat="1" ht="57.6" x14ac:dyDescent="0.55000000000000004">
      <c r="A19" s="40"/>
      <c r="B19" s="360"/>
      <c r="C19" s="365"/>
      <c r="D19" s="166" t="s">
        <v>47</v>
      </c>
      <c r="E19" s="20" t="s">
        <v>49</v>
      </c>
      <c r="F19" s="60"/>
      <c r="G19" s="61"/>
      <c r="H19" s="49" t="s">
        <v>336</v>
      </c>
      <c r="I19" s="160" t="str">
        <f t="shared" si="0"/>
        <v/>
      </c>
      <c r="J19" s="356"/>
      <c r="K19" s="354"/>
      <c r="L19" s="40"/>
      <c r="M19" s="40"/>
      <c r="N19" s="40"/>
      <c r="O19" s="40"/>
      <c r="P19" s="40"/>
      <c r="Q19" s="40"/>
      <c r="R19" s="40"/>
      <c r="S19" s="40"/>
      <c r="T19" s="40"/>
      <c r="U19" s="40"/>
    </row>
    <row r="20" spans="1:21" s="170" customFormat="1" ht="43.2" x14ac:dyDescent="0.55000000000000004">
      <c r="A20" s="15"/>
      <c r="B20" s="360"/>
      <c r="C20" s="365"/>
      <c r="D20" s="166" t="s">
        <v>48</v>
      </c>
      <c r="E20" s="20" t="s">
        <v>337</v>
      </c>
      <c r="F20" s="60"/>
      <c r="G20" s="61"/>
      <c r="H20" s="49" t="s">
        <v>400</v>
      </c>
      <c r="I20" s="160" t="str">
        <f t="shared" si="0"/>
        <v/>
      </c>
      <c r="J20" s="356"/>
      <c r="K20" s="354"/>
      <c r="L20" s="15"/>
      <c r="M20" s="15"/>
      <c r="N20" s="15"/>
      <c r="O20" s="15"/>
      <c r="P20" s="169"/>
      <c r="Q20" s="15"/>
      <c r="R20" s="15"/>
      <c r="S20" s="15"/>
      <c r="T20" s="15"/>
      <c r="U20" s="15"/>
    </row>
    <row r="21" spans="1:21" s="170" customFormat="1" ht="86.7" thickBot="1" x14ac:dyDescent="0.6">
      <c r="A21" s="15"/>
      <c r="B21" s="361"/>
      <c r="C21" s="366"/>
      <c r="D21" s="166" t="s">
        <v>50</v>
      </c>
      <c r="E21" s="171" t="s">
        <v>51</v>
      </c>
      <c r="F21" s="66"/>
      <c r="G21" s="62"/>
      <c r="H21" s="172" t="s">
        <v>338</v>
      </c>
      <c r="I21" s="165" t="str">
        <f t="shared" si="0"/>
        <v/>
      </c>
      <c r="J21" s="351"/>
      <c r="K21" s="353"/>
      <c r="L21" s="15"/>
      <c r="M21" s="15"/>
      <c r="N21" s="15"/>
      <c r="O21" s="15"/>
      <c r="P21" s="169"/>
      <c r="Q21" s="15"/>
      <c r="R21" s="15"/>
      <c r="S21" s="15"/>
      <c r="T21" s="15"/>
      <c r="U21" s="15"/>
    </row>
    <row r="22" spans="1:21" s="149" customFormat="1" ht="86.7" thickTop="1" x14ac:dyDescent="0.55000000000000004">
      <c r="A22" s="19"/>
      <c r="B22" s="368" t="s">
        <v>52</v>
      </c>
      <c r="C22" s="369" t="s">
        <v>58</v>
      </c>
      <c r="D22" s="173" t="s">
        <v>53</v>
      </c>
      <c r="E22" s="174" t="s">
        <v>60</v>
      </c>
      <c r="F22" s="68"/>
      <c r="G22" s="63"/>
      <c r="H22" s="50" t="s">
        <v>339</v>
      </c>
      <c r="I22" s="168" t="str">
        <f t="shared" si="0"/>
        <v/>
      </c>
      <c r="J22" s="350">
        <f>IF(SUM(I22:I24)=0,0,AVERAGE(I22:I24))</f>
        <v>0</v>
      </c>
      <c r="K22" s="352"/>
      <c r="L22" s="19"/>
      <c r="M22" s="19"/>
      <c r="N22" s="19"/>
      <c r="O22" s="19"/>
      <c r="P22" s="19"/>
      <c r="Q22" s="19"/>
      <c r="R22" s="19"/>
      <c r="S22" s="19"/>
      <c r="T22" s="19"/>
      <c r="U22" s="19"/>
    </row>
    <row r="23" spans="1:21" s="149" customFormat="1" ht="115.2" x14ac:dyDescent="0.55000000000000004">
      <c r="A23" s="19"/>
      <c r="B23" s="360"/>
      <c r="C23" s="370"/>
      <c r="D23" s="158" t="s">
        <v>54</v>
      </c>
      <c r="E23" s="175" t="s">
        <v>62</v>
      </c>
      <c r="F23" s="60"/>
      <c r="G23" s="61"/>
      <c r="H23" s="176" t="s">
        <v>63</v>
      </c>
      <c r="I23" s="160" t="str">
        <f t="shared" si="0"/>
        <v/>
      </c>
      <c r="J23" s="356"/>
      <c r="K23" s="354"/>
      <c r="L23" s="19"/>
      <c r="M23" s="19"/>
      <c r="N23" s="19"/>
      <c r="O23" s="19"/>
      <c r="P23" s="19"/>
      <c r="Q23" s="19"/>
      <c r="R23" s="19"/>
      <c r="S23" s="19"/>
      <c r="T23" s="19"/>
      <c r="U23" s="19"/>
    </row>
    <row r="24" spans="1:21" s="149" customFormat="1" ht="43.5" thickBot="1" x14ac:dyDescent="0.6">
      <c r="A24" s="19"/>
      <c r="B24" s="361"/>
      <c r="C24" s="366"/>
      <c r="D24" s="163" t="s">
        <v>55</v>
      </c>
      <c r="E24" s="47" t="s">
        <v>66</v>
      </c>
      <c r="F24" s="66"/>
      <c r="G24" s="62"/>
      <c r="H24" s="52" t="s">
        <v>340</v>
      </c>
      <c r="I24" s="165" t="str">
        <f t="shared" si="0"/>
        <v/>
      </c>
      <c r="J24" s="351"/>
      <c r="K24" s="353"/>
      <c r="L24" s="15"/>
      <c r="M24" s="177"/>
      <c r="N24" s="19"/>
      <c r="O24" s="19"/>
      <c r="P24" s="19"/>
      <c r="Q24" s="19"/>
      <c r="R24" s="19"/>
      <c r="S24" s="19"/>
      <c r="T24" s="19"/>
      <c r="U24" s="19"/>
    </row>
    <row r="25" spans="1:21" s="149" customFormat="1" ht="86.7" thickTop="1" x14ac:dyDescent="0.55000000000000004">
      <c r="A25" s="19"/>
      <c r="B25" s="360" t="s">
        <v>57</v>
      </c>
      <c r="C25" s="365" t="s">
        <v>68</v>
      </c>
      <c r="D25" s="166" t="s">
        <v>59</v>
      </c>
      <c r="E25" s="20" t="s">
        <v>237</v>
      </c>
      <c r="F25" s="60"/>
      <c r="G25" s="61"/>
      <c r="H25" s="49" t="s">
        <v>76</v>
      </c>
      <c r="I25" s="160" t="str">
        <f t="shared" si="0"/>
        <v/>
      </c>
      <c r="J25" s="356">
        <f>IF(SUM(I25:I30)=0,0,AVERAGE(I25:I30))</f>
        <v>0</v>
      </c>
      <c r="K25" s="352"/>
      <c r="L25" s="15"/>
      <c r="M25" s="177"/>
      <c r="N25" s="19"/>
      <c r="O25" s="19"/>
      <c r="P25" s="19"/>
      <c r="Q25" s="19"/>
      <c r="R25" s="19"/>
      <c r="S25" s="19"/>
      <c r="T25" s="19"/>
      <c r="U25" s="19"/>
    </row>
    <row r="26" spans="1:21" s="149" customFormat="1" ht="72" x14ac:dyDescent="0.55000000000000004">
      <c r="A26" s="19"/>
      <c r="B26" s="360"/>
      <c r="C26" s="365"/>
      <c r="D26" s="166" t="s">
        <v>61</v>
      </c>
      <c r="E26" s="20" t="s">
        <v>77</v>
      </c>
      <c r="F26" s="70"/>
      <c r="G26" s="61"/>
      <c r="H26" s="178" t="s">
        <v>78</v>
      </c>
      <c r="I26" s="160" t="str">
        <f t="shared" si="0"/>
        <v/>
      </c>
      <c r="J26" s="356"/>
      <c r="K26" s="352"/>
      <c r="L26" s="15"/>
      <c r="M26" s="177"/>
      <c r="N26" s="19"/>
      <c r="O26" s="19"/>
      <c r="P26" s="19"/>
      <c r="Q26" s="19"/>
      <c r="R26" s="19"/>
      <c r="S26" s="19"/>
      <c r="T26" s="19"/>
      <c r="U26" s="19"/>
    </row>
    <row r="27" spans="1:21" s="149" customFormat="1" ht="43.2" x14ac:dyDescent="0.55000000000000004">
      <c r="A27" s="19"/>
      <c r="B27" s="360"/>
      <c r="C27" s="365"/>
      <c r="D27" s="166" t="s">
        <v>64</v>
      </c>
      <c r="E27" s="179" t="s">
        <v>74</v>
      </c>
      <c r="F27" s="139"/>
      <c r="G27" s="102"/>
      <c r="H27" s="180" t="s">
        <v>75</v>
      </c>
      <c r="I27" s="181" t="str">
        <f t="shared" si="0"/>
        <v/>
      </c>
      <c r="J27" s="356"/>
      <c r="K27" s="352"/>
      <c r="L27" s="15"/>
      <c r="M27" s="177"/>
      <c r="N27" s="19"/>
      <c r="O27" s="19"/>
      <c r="P27" s="19"/>
      <c r="Q27" s="19"/>
      <c r="R27" s="19"/>
      <c r="S27" s="19"/>
      <c r="T27" s="19"/>
      <c r="U27" s="19"/>
    </row>
    <row r="28" spans="1:21" s="149" customFormat="1" ht="57.6" x14ac:dyDescent="0.55000000000000004">
      <c r="A28" s="19"/>
      <c r="B28" s="360"/>
      <c r="C28" s="365"/>
      <c r="D28" s="166" t="s">
        <v>65</v>
      </c>
      <c r="E28" s="20" t="s">
        <v>70</v>
      </c>
      <c r="F28" s="60"/>
      <c r="G28" s="61"/>
      <c r="H28" s="49" t="s">
        <v>401</v>
      </c>
      <c r="I28" s="160" t="str">
        <f t="shared" si="0"/>
        <v/>
      </c>
      <c r="J28" s="356"/>
      <c r="K28" s="352"/>
      <c r="L28" s="15"/>
      <c r="M28" s="177"/>
      <c r="N28" s="19"/>
      <c r="O28" s="19"/>
      <c r="P28" s="19"/>
      <c r="Q28" s="19"/>
      <c r="R28" s="19"/>
      <c r="S28" s="19"/>
      <c r="T28" s="19"/>
      <c r="U28" s="19"/>
    </row>
    <row r="29" spans="1:21" s="149" customFormat="1" ht="86.4" x14ac:dyDescent="0.55000000000000004">
      <c r="A29" s="19"/>
      <c r="B29" s="360"/>
      <c r="C29" s="365"/>
      <c r="D29" s="166" t="s">
        <v>241</v>
      </c>
      <c r="E29" s="20" t="s">
        <v>341</v>
      </c>
      <c r="F29" s="60"/>
      <c r="G29" s="61"/>
      <c r="H29" s="49" t="s">
        <v>402</v>
      </c>
      <c r="I29" s="160" t="str">
        <f t="shared" si="0"/>
        <v/>
      </c>
      <c r="J29" s="356"/>
      <c r="K29" s="352"/>
      <c r="L29" s="15"/>
      <c r="M29" s="177"/>
      <c r="N29" s="19"/>
      <c r="O29" s="19"/>
      <c r="P29" s="19"/>
      <c r="Q29" s="19"/>
      <c r="R29" s="19"/>
      <c r="S29" s="19"/>
      <c r="T29" s="19"/>
      <c r="U29" s="19"/>
    </row>
    <row r="30" spans="1:21" s="149" customFormat="1" ht="72.3" thickBot="1" x14ac:dyDescent="0.6">
      <c r="A30" s="19"/>
      <c r="B30" s="361"/>
      <c r="C30" s="366"/>
      <c r="D30" s="182" t="s">
        <v>242</v>
      </c>
      <c r="E30" s="47" t="s">
        <v>342</v>
      </c>
      <c r="F30" s="66"/>
      <c r="G30" s="62"/>
      <c r="H30" s="52" t="s">
        <v>343</v>
      </c>
      <c r="I30" s="165" t="str">
        <f t="shared" si="0"/>
        <v/>
      </c>
      <c r="J30" s="351"/>
      <c r="K30" s="358"/>
      <c r="L30" s="15"/>
      <c r="M30" s="177"/>
      <c r="N30" s="19"/>
      <c r="O30" s="19"/>
      <c r="P30" s="19"/>
      <c r="Q30" s="19"/>
      <c r="R30" s="19"/>
      <c r="S30" s="19"/>
      <c r="T30" s="19"/>
      <c r="U30" s="19"/>
    </row>
    <row r="31" spans="1:21" s="149" customFormat="1" ht="72.3" thickTop="1" x14ac:dyDescent="0.55000000000000004">
      <c r="A31" s="19"/>
      <c r="B31" s="360" t="s">
        <v>67</v>
      </c>
      <c r="C31" s="370" t="s">
        <v>278</v>
      </c>
      <c r="D31" s="166" t="s">
        <v>69</v>
      </c>
      <c r="E31" s="183" t="s">
        <v>344</v>
      </c>
      <c r="F31" s="67"/>
      <c r="G31" s="129"/>
      <c r="H31" s="58" t="s">
        <v>345</v>
      </c>
      <c r="I31" s="168" t="str">
        <f t="shared" si="0"/>
        <v/>
      </c>
      <c r="J31" s="356">
        <f>IF(SUM(I31:I34)=0,0,AVERAGE(I31:I34))</f>
        <v>0</v>
      </c>
      <c r="K31" s="352"/>
      <c r="L31" s="19"/>
      <c r="M31" s="19"/>
      <c r="N31" s="19"/>
      <c r="O31" s="19"/>
      <c r="P31" s="19"/>
      <c r="Q31" s="19"/>
      <c r="R31" s="19"/>
      <c r="S31" s="19"/>
      <c r="T31" s="19"/>
      <c r="U31" s="19"/>
    </row>
    <row r="32" spans="1:21" s="149" customFormat="1" ht="100.8" x14ac:dyDescent="0.55000000000000004">
      <c r="A32" s="19"/>
      <c r="B32" s="360"/>
      <c r="C32" s="370"/>
      <c r="D32" s="158" t="s">
        <v>71</v>
      </c>
      <c r="E32" s="175" t="s">
        <v>346</v>
      </c>
      <c r="F32" s="69"/>
      <c r="G32" s="61"/>
      <c r="H32" s="49" t="s">
        <v>403</v>
      </c>
      <c r="I32" s="160" t="str">
        <f t="shared" si="0"/>
        <v/>
      </c>
      <c r="J32" s="356"/>
      <c r="K32" s="354"/>
      <c r="L32" s="19"/>
      <c r="M32" s="19"/>
      <c r="N32" s="19"/>
      <c r="O32" s="19"/>
      <c r="P32" s="19"/>
      <c r="Q32" s="19"/>
      <c r="R32" s="19"/>
      <c r="S32" s="19"/>
      <c r="T32" s="19"/>
      <c r="U32" s="19"/>
    </row>
    <row r="33" spans="1:21" s="149" customFormat="1" ht="57.6" x14ac:dyDescent="0.55000000000000004">
      <c r="A33" s="19"/>
      <c r="B33" s="360"/>
      <c r="C33" s="370"/>
      <c r="D33" s="158" t="s">
        <v>72</v>
      </c>
      <c r="E33" s="175" t="s">
        <v>347</v>
      </c>
      <c r="F33" s="82"/>
      <c r="G33" s="61"/>
      <c r="H33" s="51" t="s">
        <v>348</v>
      </c>
      <c r="I33" s="160" t="str">
        <f t="shared" si="0"/>
        <v/>
      </c>
      <c r="J33" s="356"/>
      <c r="K33" s="354"/>
      <c r="L33" s="19"/>
      <c r="M33" s="19"/>
      <c r="N33" s="19"/>
      <c r="O33" s="19"/>
      <c r="P33" s="19"/>
      <c r="Q33" s="19"/>
      <c r="R33" s="19"/>
      <c r="S33" s="19"/>
      <c r="T33" s="19"/>
      <c r="U33" s="19"/>
    </row>
    <row r="34" spans="1:21" s="149" customFormat="1" ht="57.9" thickBot="1" x14ac:dyDescent="0.6">
      <c r="A34" s="19"/>
      <c r="B34" s="361"/>
      <c r="C34" s="366"/>
      <c r="D34" s="166" t="s">
        <v>73</v>
      </c>
      <c r="E34" s="20" t="s">
        <v>56</v>
      </c>
      <c r="F34" s="66"/>
      <c r="G34" s="62"/>
      <c r="H34" s="184" t="s">
        <v>404</v>
      </c>
      <c r="I34" s="165" t="str">
        <f t="shared" si="0"/>
        <v/>
      </c>
      <c r="J34" s="351"/>
      <c r="K34" s="353"/>
      <c r="L34" s="19"/>
      <c r="M34" s="19"/>
      <c r="N34" s="19"/>
      <c r="O34" s="19"/>
      <c r="P34" s="19"/>
      <c r="Q34" s="19"/>
      <c r="R34" s="19"/>
      <c r="S34" s="19"/>
      <c r="T34" s="19"/>
      <c r="U34" s="19"/>
    </row>
    <row r="35" spans="1:21" s="149" customFormat="1" ht="72.3" thickTop="1" x14ac:dyDescent="0.55000000000000004">
      <c r="A35" s="19"/>
      <c r="B35" s="368" t="s">
        <v>79</v>
      </c>
      <c r="C35" s="367" t="s">
        <v>80</v>
      </c>
      <c r="D35" s="185" t="s">
        <v>243</v>
      </c>
      <c r="E35" s="186" t="s">
        <v>81</v>
      </c>
      <c r="F35" s="72"/>
      <c r="G35" s="63"/>
      <c r="H35" s="187" t="s">
        <v>82</v>
      </c>
      <c r="I35" s="168" t="str">
        <f t="shared" si="0"/>
        <v/>
      </c>
      <c r="J35" s="350">
        <f>IF(SUM(I35:I36)=0,0,AVERAGE(I35:I36))</f>
        <v>0</v>
      </c>
      <c r="K35" s="352"/>
      <c r="L35" s="19"/>
      <c r="M35" s="19"/>
      <c r="N35" s="19"/>
      <c r="O35" s="19"/>
      <c r="P35" s="19"/>
      <c r="Q35" s="19"/>
      <c r="R35" s="19"/>
      <c r="S35" s="19"/>
      <c r="T35" s="19"/>
      <c r="U35" s="19"/>
    </row>
    <row r="36" spans="1:21" s="149" customFormat="1" ht="72.3" thickBot="1" x14ac:dyDescent="0.6">
      <c r="B36" s="361"/>
      <c r="C36" s="366"/>
      <c r="D36" s="188" t="s">
        <v>244</v>
      </c>
      <c r="E36" s="47" t="s">
        <v>83</v>
      </c>
      <c r="F36" s="71"/>
      <c r="G36" s="62"/>
      <c r="H36" s="52" t="s">
        <v>84</v>
      </c>
      <c r="I36" s="165" t="str">
        <f t="shared" si="0"/>
        <v/>
      </c>
      <c r="J36" s="351"/>
      <c r="K36" s="353"/>
    </row>
    <row r="37" spans="1:21" ht="13.2" thickTop="1" x14ac:dyDescent="0.55000000000000004"/>
  </sheetData>
  <sheetProtection algorithmName="SHA-512" hashValue="uIYVLn8jz5XTxL6CnNBraIqhed+LWmO5mHdRDRpmg3tEpkmqsTYZkIl6W5S8Wl+XwYHVwykeaCim9/xzyd6iWQ==" saltValue="FBWb27/E9G9klzFaMKNtJQ==" spinCount="100000" sheet="1" objects="1" scenarios="1"/>
  <mergeCells count="24">
    <mergeCell ref="B14:B17"/>
    <mergeCell ref="C14:C17"/>
    <mergeCell ref="C18:C21"/>
    <mergeCell ref="B18:B21"/>
    <mergeCell ref="C35:C36"/>
    <mergeCell ref="B35:B36"/>
    <mergeCell ref="B25:B30"/>
    <mergeCell ref="B22:B24"/>
    <mergeCell ref="C25:C30"/>
    <mergeCell ref="C22:C24"/>
    <mergeCell ref="B31:B34"/>
    <mergeCell ref="C31:C34"/>
    <mergeCell ref="J35:J36"/>
    <mergeCell ref="K35:K36"/>
    <mergeCell ref="K14:K17"/>
    <mergeCell ref="J14:J17"/>
    <mergeCell ref="J18:J21"/>
    <mergeCell ref="K18:K21"/>
    <mergeCell ref="J22:J24"/>
    <mergeCell ref="K22:K24"/>
    <mergeCell ref="J25:J30"/>
    <mergeCell ref="K25:K30"/>
    <mergeCell ref="J31:J34"/>
    <mergeCell ref="K31:K34"/>
  </mergeCells>
  <phoneticPr fontId="8" type="noConversion"/>
  <conditionalFormatting sqref="F14:F36">
    <cfRule type="containsText" dxfId="34" priority="1" operator="containsText" text="Verken enig eller uenig">
      <formula>NOT(ISERROR(SEARCH("Verken enig eller uenig",F14)))</formula>
    </cfRule>
    <cfRule type="containsText" dxfId="33" priority="2" operator="containsText" text="Delvis enig">
      <formula>NOT(ISERROR(SEARCH("Delvis enig",F14)))</formula>
    </cfRule>
    <cfRule type="containsText" dxfId="32" priority="3" operator="containsText" text="Helt enig">
      <formula>NOT(ISERROR(SEARCH("Helt enig",F14)))</formula>
    </cfRule>
    <cfRule type="containsText" dxfId="31" priority="4" operator="containsText" text="Delvis uenig">
      <formula>NOT(ISERROR(SEARCH("Delvis uenig",F14)))</formula>
    </cfRule>
    <cfRule type="containsText" dxfId="30" priority="5" operator="containsText" text="Helt uenig">
      <formula>NOT(ISERROR(SEARCH("Helt uenig",F14)))</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0EC0D97-7037-6E49-93D4-D7419FC8ECD4}">
          <x14:formula1>
            <xm:f>Bakgrunnsdata!$C$62:$C$67</xm:f>
          </x14:formula1>
          <xm:sqref>F14:F36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44D5C-C88A-483B-BDCD-3D48A34A9F37}">
  <sheetPr>
    <tabColor rgb="FF00896A"/>
  </sheetPr>
  <dimension ref="B1:K28"/>
  <sheetViews>
    <sheetView showGridLines="0" zoomScaleNormal="100" workbookViewId="0">
      <selection activeCell="J24" sqref="J24"/>
    </sheetView>
  </sheetViews>
  <sheetFormatPr baseColWidth="10" defaultColWidth="9.1015625" defaultRowHeight="12.9" x14ac:dyDescent="0.55000000000000004"/>
  <cols>
    <col min="1" max="1" width="3.47265625" style="5" customWidth="1"/>
    <col min="2" max="2" width="5" style="1" customWidth="1"/>
    <col min="3" max="3" width="14.26171875" style="2" customWidth="1"/>
    <col min="4" max="4" width="6.47265625" style="214" customWidth="1"/>
    <col min="5" max="5" width="39.1015625" style="2" customWidth="1"/>
    <col min="6" max="6" width="16.47265625" style="2" customWidth="1"/>
    <col min="7" max="7" width="35.1015625" style="2" customWidth="1"/>
    <col min="8" max="8" width="49" style="215" customWidth="1"/>
    <col min="9" max="9" width="5.68359375" style="2" hidden="1" customWidth="1"/>
    <col min="10" max="11" width="11.7890625" style="3" customWidth="1"/>
    <col min="12" max="12" width="10.47265625" style="5" customWidth="1"/>
    <col min="13" max="16384" width="9.1015625" style="5"/>
  </cols>
  <sheetData>
    <row r="1" spans="2:11" ht="12.9" customHeight="1" x14ac:dyDescent="0.55000000000000004">
      <c r="B1" s="194"/>
      <c r="C1" s="195"/>
      <c r="D1" s="196"/>
      <c r="E1" s="195"/>
      <c r="F1" s="195"/>
      <c r="G1" s="195"/>
      <c r="H1" s="197"/>
    </row>
    <row r="2" spans="2:11" ht="34.299999999999997" customHeight="1" x14ac:dyDescent="0.55000000000000004">
      <c r="B2" s="198" t="s">
        <v>85</v>
      </c>
      <c r="C2" s="198"/>
      <c r="D2" s="196"/>
      <c r="E2" s="199"/>
      <c r="F2" s="199"/>
      <c r="G2" s="199"/>
      <c r="H2" s="200"/>
      <c r="I2" s="4"/>
    </row>
    <row r="3" spans="2:11" ht="6.9" customHeight="1" x14ac:dyDescent="0.55000000000000004">
      <c r="B3" s="371" t="s">
        <v>86</v>
      </c>
      <c r="C3" s="371"/>
      <c r="D3" s="371"/>
      <c r="E3" s="371"/>
      <c r="F3" s="371"/>
      <c r="G3" s="371"/>
      <c r="H3" s="371"/>
      <c r="I3" s="9"/>
    </row>
    <row r="4" spans="2:11" ht="14.4" customHeight="1" x14ac:dyDescent="0.55000000000000004">
      <c r="B4" s="202"/>
      <c r="C4" s="201"/>
      <c r="D4" s="203"/>
      <c r="E4" s="201"/>
      <c r="F4" s="201"/>
      <c r="G4" s="201"/>
      <c r="H4" s="204"/>
      <c r="I4" s="9"/>
    </row>
    <row r="5" spans="2:11" ht="14.4" customHeight="1" x14ac:dyDescent="0.55000000000000004">
      <c r="B5" s="202"/>
      <c r="C5" s="201"/>
      <c r="D5" s="203"/>
      <c r="E5" s="201"/>
      <c r="F5" s="201"/>
      <c r="G5" s="201"/>
      <c r="H5" s="204"/>
      <c r="I5" s="9"/>
    </row>
    <row r="6" spans="2:11" ht="14.4" customHeight="1" x14ac:dyDescent="0.55000000000000004">
      <c r="B6" s="202"/>
      <c r="C6" s="201"/>
      <c r="D6" s="203"/>
      <c r="E6" s="201"/>
      <c r="F6" s="201"/>
      <c r="G6" s="201"/>
      <c r="H6" s="204"/>
      <c r="I6" s="9"/>
    </row>
    <row r="7" spans="2:11" ht="14.4" customHeight="1" x14ac:dyDescent="0.55000000000000004">
      <c r="B7" s="202"/>
      <c r="C7" s="205"/>
      <c r="D7" s="203"/>
      <c r="E7" s="201"/>
      <c r="F7" s="201"/>
      <c r="G7" s="201"/>
      <c r="H7" s="204"/>
      <c r="I7" s="206"/>
    </row>
    <row r="8" spans="2:11" ht="14.4" customHeight="1" x14ac:dyDescent="0.55000000000000004">
      <c r="B8" s="202"/>
      <c r="C8" s="205"/>
      <c r="D8" s="203"/>
      <c r="E8" s="201"/>
      <c r="F8" s="201"/>
      <c r="G8" s="201"/>
      <c r="H8" s="204"/>
      <c r="I8" s="9"/>
    </row>
    <row r="9" spans="2:11" ht="14.4" customHeight="1" x14ac:dyDescent="0.55000000000000004">
      <c r="B9" s="202"/>
      <c r="C9" s="205"/>
      <c r="D9" s="203"/>
      <c r="E9" s="201"/>
      <c r="F9" s="201"/>
      <c r="G9" s="201"/>
      <c r="H9" s="204"/>
      <c r="I9" s="9"/>
    </row>
    <row r="10" spans="2:11" ht="14.4" customHeight="1" x14ac:dyDescent="0.55000000000000004">
      <c r="B10" s="202"/>
      <c r="C10" s="205"/>
      <c r="D10" s="203"/>
      <c r="E10" s="201"/>
      <c r="F10" s="201"/>
      <c r="G10" s="201"/>
      <c r="H10" s="204"/>
      <c r="I10" s="9"/>
    </row>
    <row r="11" spans="2:11" ht="14.4" customHeight="1" x14ac:dyDescent="0.55000000000000004">
      <c r="B11" s="201"/>
      <c r="C11" s="201"/>
      <c r="D11" s="203"/>
      <c r="E11" s="201"/>
      <c r="F11" s="201"/>
      <c r="G11" s="201"/>
      <c r="H11" s="204"/>
      <c r="I11" s="9"/>
    </row>
    <row r="12" spans="2:11" s="6" customFormat="1" ht="47.25" customHeight="1" x14ac:dyDescent="0.55000000000000004">
      <c r="B12" s="85" t="s">
        <v>24</v>
      </c>
      <c r="C12" s="84" t="s">
        <v>87</v>
      </c>
      <c r="D12" s="85" t="s">
        <v>26</v>
      </c>
      <c r="E12" s="84" t="s">
        <v>34</v>
      </c>
      <c r="F12" s="84" t="s">
        <v>35</v>
      </c>
      <c r="G12" s="84" t="s">
        <v>271</v>
      </c>
      <c r="H12" s="207" t="s">
        <v>399</v>
      </c>
      <c r="I12" s="85" t="s">
        <v>88</v>
      </c>
      <c r="J12" s="208" t="s">
        <v>273</v>
      </c>
      <c r="K12" s="209" t="s">
        <v>277</v>
      </c>
    </row>
    <row r="13" spans="2:11" s="6" customFormat="1" ht="100.8" x14ac:dyDescent="0.55000000000000004">
      <c r="B13" s="359" t="s">
        <v>89</v>
      </c>
      <c r="C13" s="362" t="s">
        <v>90</v>
      </c>
      <c r="D13" s="53" t="s">
        <v>91</v>
      </c>
      <c r="E13" s="122" t="s">
        <v>405</v>
      </c>
      <c r="F13" s="60"/>
      <c r="G13" s="61"/>
      <c r="H13" s="49" t="s">
        <v>406</v>
      </c>
      <c r="I13" s="210" t="str">
        <f t="shared" ref="I13:I22" si="0">IF(F13="Helt uenig",1,IF(F13="Delvis uenig",2,IF(F13="Verken enig eller uenig",3,IF(F13="Delvis enig",4,IF(F13="Helt enig",5,IF(F13="Ikke relevant","",""))))))</f>
        <v/>
      </c>
      <c r="J13" s="383">
        <f>IF(SUM(I13:I14)=0,0,AVERAGE(I13:I14))</f>
        <v>0</v>
      </c>
      <c r="K13" s="385"/>
    </row>
    <row r="14" spans="2:11" s="6" customFormat="1" ht="52.5" customHeight="1" thickBot="1" x14ac:dyDescent="0.6">
      <c r="B14" s="361"/>
      <c r="C14" s="364"/>
      <c r="D14" s="54" t="s">
        <v>92</v>
      </c>
      <c r="E14" s="126" t="s">
        <v>349</v>
      </c>
      <c r="F14" s="66"/>
      <c r="G14" s="62"/>
      <c r="H14" s="59" t="s">
        <v>350</v>
      </c>
      <c r="I14" s="211" t="str">
        <f t="shared" si="0"/>
        <v/>
      </c>
      <c r="J14" s="384"/>
      <c r="K14" s="382"/>
    </row>
    <row r="15" spans="2:11" s="6" customFormat="1" ht="47.25" customHeight="1" thickTop="1" x14ac:dyDescent="0.55000000000000004">
      <c r="B15" s="368" t="s">
        <v>93</v>
      </c>
      <c r="C15" s="372" t="s">
        <v>94</v>
      </c>
      <c r="D15" s="212" t="s">
        <v>95</v>
      </c>
      <c r="E15" s="125" t="s">
        <v>351</v>
      </c>
      <c r="F15" s="68"/>
      <c r="G15" s="63"/>
      <c r="H15" s="373" t="s">
        <v>352</v>
      </c>
      <c r="I15" s="213" t="str">
        <f t="shared" si="0"/>
        <v/>
      </c>
      <c r="J15" s="377">
        <f>IF(SUM(I15:I18)=0,0,AVERAGE(I15:I18))</f>
        <v>0</v>
      </c>
      <c r="K15" s="380"/>
    </row>
    <row r="16" spans="2:11" s="6" customFormat="1" ht="47.25" customHeight="1" x14ac:dyDescent="0.55000000000000004">
      <c r="B16" s="360"/>
      <c r="C16" s="363"/>
      <c r="D16" s="53" t="s">
        <v>96</v>
      </c>
      <c r="E16" s="122" t="s">
        <v>97</v>
      </c>
      <c r="F16" s="60"/>
      <c r="G16" s="61"/>
      <c r="H16" s="374"/>
      <c r="I16" s="210" t="str">
        <f t="shared" si="0"/>
        <v/>
      </c>
      <c r="J16" s="378"/>
      <c r="K16" s="381"/>
    </row>
    <row r="17" spans="2:11" s="6" customFormat="1" ht="47.25" customHeight="1" x14ac:dyDescent="0.55000000000000004">
      <c r="B17" s="360"/>
      <c r="C17" s="363"/>
      <c r="D17" s="53" t="s">
        <v>98</v>
      </c>
      <c r="E17" s="122" t="s">
        <v>353</v>
      </c>
      <c r="F17" s="60"/>
      <c r="G17" s="61"/>
      <c r="H17" s="374"/>
      <c r="I17" s="210" t="str">
        <f t="shared" si="0"/>
        <v/>
      </c>
      <c r="J17" s="378"/>
      <c r="K17" s="381"/>
    </row>
    <row r="18" spans="2:11" s="6" customFormat="1" ht="43.5" thickBot="1" x14ac:dyDescent="0.6">
      <c r="B18" s="361"/>
      <c r="C18" s="364"/>
      <c r="D18" s="54" t="s">
        <v>99</v>
      </c>
      <c r="E18" s="126" t="s">
        <v>354</v>
      </c>
      <c r="F18" s="66"/>
      <c r="G18" s="62"/>
      <c r="H18" s="52" t="s">
        <v>238</v>
      </c>
      <c r="I18" s="211" t="str">
        <f t="shared" si="0"/>
        <v/>
      </c>
      <c r="J18" s="379"/>
      <c r="K18" s="382"/>
    </row>
    <row r="19" spans="2:11" s="6" customFormat="1" ht="43.5" thickTop="1" x14ac:dyDescent="0.55000000000000004">
      <c r="B19" s="360" t="s">
        <v>100</v>
      </c>
      <c r="C19" s="363" t="s">
        <v>101</v>
      </c>
      <c r="D19" s="55" t="s">
        <v>102</v>
      </c>
      <c r="E19" s="123" t="s">
        <v>103</v>
      </c>
      <c r="F19" s="67"/>
      <c r="G19" s="129"/>
      <c r="H19" s="83" t="s">
        <v>239</v>
      </c>
      <c r="I19" s="213" t="str">
        <f t="shared" si="0"/>
        <v/>
      </c>
      <c r="J19" s="378">
        <f>IF(SUM(I19:I22)=0,0,AVERAGE(I19:I22))</f>
        <v>0</v>
      </c>
      <c r="K19" s="380"/>
    </row>
    <row r="20" spans="2:11" s="6" customFormat="1" ht="71.25" customHeight="1" x14ac:dyDescent="0.55000000000000004">
      <c r="B20" s="360"/>
      <c r="C20" s="363"/>
      <c r="D20" s="53" t="s">
        <v>104</v>
      </c>
      <c r="E20" s="122" t="s">
        <v>105</v>
      </c>
      <c r="F20" s="60"/>
      <c r="G20" s="61"/>
      <c r="H20" s="375" t="s">
        <v>355</v>
      </c>
      <c r="I20" s="210" t="str">
        <f t="shared" si="0"/>
        <v/>
      </c>
      <c r="J20" s="378"/>
      <c r="K20" s="381"/>
    </row>
    <row r="21" spans="2:11" s="6" customFormat="1" ht="47.25" customHeight="1" x14ac:dyDescent="0.55000000000000004">
      <c r="B21" s="360"/>
      <c r="C21" s="363"/>
      <c r="D21" s="53" t="s">
        <v>106</v>
      </c>
      <c r="E21" s="122" t="s">
        <v>107</v>
      </c>
      <c r="F21" s="60"/>
      <c r="G21" s="61"/>
      <c r="H21" s="374"/>
      <c r="I21" s="210" t="str">
        <f t="shared" si="0"/>
        <v/>
      </c>
      <c r="J21" s="378"/>
      <c r="K21" s="381"/>
    </row>
    <row r="22" spans="2:11" s="6" customFormat="1" ht="47.25" customHeight="1" thickBot="1" x14ac:dyDescent="0.6">
      <c r="B22" s="361"/>
      <c r="C22" s="364"/>
      <c r="D22" s="54" t="s">
        <v>108</v>
      </c>
      <c r="E22" s="126" t="s">
        <v>109</v>
      </c>
      <c r="F22" s="66"/>
      <c r="G22" s="62"/>
      <c r="H22" s="376"/>
      <c r="I22" s="211" t="str">
        <f t="shared" si="0"/>
        <v/>
      </c>
      <c r="J22" s="379"/>
      <c r="K22" s="382"/>
    </row>
    <row r="23" spans="2:11" ht="13.2" thickTop="1" x14ac:dyDescent="0.55000000000000004">
      <c r="J23" s="10"/>
      <c r="K23" s="10"/>
    </row>
    <row r="24" spans="2:11" x14ac:dyDescent="0.55000000000000004">
      <c r="E24" s="5"/>
      <c r="F24" s="5"/>
      <c r="G24" s="5"/>
      <c r="H24" s="216"/>
    </row>
    <row r="25" spans="2:11" x14ac:dyDescent="0.55000000000000004">
      <c r="E25" s="5"/>
      <c r="F25" s="5"/>
      <c r="G25" s="5"/>
      <c r="H25" s="216"/>
    </row>
    <row r="26" spans="2:11" x14ac:dyDescent="0.55000000000000004">
      <c r="B26" s="217"/>
      <c r="E26" s="218"/>
      <c r="F26" s="218"/>
      <c r="G26" s="218"/>
      <c r="H26" s="219"/>
    </row>
    <row r="28" spans="2:11" x14ac:dyDescent="0.55000000000000004">
      <c r="E28" s="8"/>
      <c r="F28" s="8"/>
      <c r="G28" s="8"/>
      <c r="H28" s="220"/>
      <c r="I28" s="221"/>
    </row>
  </sheetData>
  <sheetProtection algorithmName="SHA-512" hashValue="mgl//tR4CQe96qWMxoRhf0Qd8BylY203m6gXFnUbPB5eUPgwPfW94ro9my4YDGpWTrl/XUz3k4KFvoQRneKuoQ==" saltValue="TNX2UIgCKrplpyCQR8DckQ==" spinCount="100000" sheet="1" objects="1" scenarios="1"/>
  <mergeCells count="15">
    <mergeCell ref="J15:J18"/>
    <mergeCell ref="K15:K18"/>
    <mergeCell ref="J19:J22"/>
    <mergeCell ref="K19:K22"/>
    <mergeCell ref="J13:J14"/>
    <mergeCell ref="K13:K14"/>
    <mergeCell ref="B3:H3"/>
    <mergeCell ref="C19:C22"/>
    <mergeCell ref="B19:B22"/>
    <mergeCell ref="C13:C14"/>
    <mergeCell ref="C15:C18"/>
    <mergeCell ref="B13:B14"/>
    <mergeCell ref="B15:B18"/>
    <mergeCell ref="H15:H17"/>
    <mergeCell ref="H20:H22"/>
  </mergeCells>
  <conditionalFormatting sqref="F13:F22">
    <cfRule type="containsText" dxfId="29" priority="1" operator="containsText" text="Helt enig">
      <formula>NOT(ISERROR(SEARCH("Helt enig",F13)))</formula>
    </cfRule>
    <cfRule type="containsText" dxfId="28" priority="2" operator="containsText" text="Delvis enig">
      <formula>NOT(ISERROR(SEARCH("Delvis enig",F13)))</formula>
    </cfRule>
    <cfRule type="containsText" dxfId="27" priority="3" operator="containsText" text="Verken enig eller uenig">
      <formula>NOT(ISERROR(SEARCH("Verken enig eller uenig",F13)))</formula>
    </cfRule>
    <cfRule type="containsText" dxfId="26" priority="4" operator="containsText" text="Delvis uenig">
      <formula>NOT(ISERROR(SEARCH("Delvis uenig",F13)))</formula>
    </cfRule>
    <cfRule type="containsText" dxfId="25" priority="5" operator="containsText" text="Helt uenig">
      <formula>NOT(ISERROR(SEARCH("Helt uenig",F13)))</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C92BE8B-0E21-B745-99F9-AF915C00E930}">
          <x14:formula1>
            <xm:f>Bakgrunnsdata!$C$62:$C$67</xm:f>
          </x14:formula1>
          <xm:sqref>F13:F22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A1B2A-FD70-4421-886A-19F48547C6AD}">
  <sheetPr>
    <tabColor rgb="FF00896A"/>
  </sheetPr>
  <dimension ref="B1:YS29"/>
  <sheetViews>
    <sheetView zoomScaleNormal="100" workbookViewId="0">
      <selection activeCell="Q6" sqref="Q6"/>
    </sheetView>
  </sheetViews>
  <sheetFormatPr baseColWidth="10" defaultColWidth="9.1015625" defaultRowHeight="12.9" x14ac:dyDescent="0.55000000000000004"/>
  <cols>
    <col min="1" max="1" width="3.47265625" style="5" customWidth="1"/>
    <col min="2" max="2" width="5" style="1" customWidth="1"/>
    <col min="3" max="3" width="14.26171875" style="2" customWidth="1"/>
    <col min="4" max="4" width="6.47265625" style="222" customWidth="1"/>
    <col min="5" max="5" width="39.1015625" style="2" customWidth="1"/>
    <col min="6" max="6" width="16.47265625" style="38" customWidth="1"/>
    <col min="7" max="7" width="35.1015625" style="2" customWidth="1"/>
    <col min="8" max="8" width="49" style="223" customWidth="1"/>
    <col min="9" max="9" width="5.68359375" style="3" hidden="1" customWidth="1"/>
    <col min="10" max="11" width="11.7890625" style="3" customWidth="1"/>
    <col min="12" max="12" width="10.47265625" style="5" customWidth="1"/>
    <col min="13" max="16384" width="9.1015625" style="5"/>
  </cols>
  <sheetData>
    <row r="1" spans="2:11" ht="12.9" customHeight="1" x14ac:dyDescent="0.55000000000000004"/>
    <row r="2" spans="2:11" ht="34.299999999999997" customHeight="1" x14ac:dyDescent="0.55000000000000004">
      <c r="B2" s="11" t="s">
        <v>110</v>
      </c>
      <c r="C2" s="11"/>
      <c r="E2" s="195"/>
      <c r="G2" s="195"/>
      <c r="H2" s="224"/>
    </row>
    <row r="3" spans="2:11" ht="6.9" customHeight="1" x14ac:dyDescent="0.55000000000000004">
      <c r="B3" s="12" t="s">
        <v>86</v>
      </c>
      <c r="C3" s="12"/>
      <c r="D3" s="39"/>
      <c r="E3" s="12"/>
      <c r="F3" s="225"/>
      <c r="G3" s="12"/>
      <c r="H3" s="226"/>
      <c r="I3" s="12"/>
    </row>
    <row r="4" spans="2:11" x14ac:dyDescent="0.55000000000000004">
      <c r="B4" s="5"/>
      <c r="C4" s="9"/>
      <c r="D4" s="39"/>
      <c r="E4" s="9"/>
      <c r="F4" s="225"/>
      <c r="G4" s="9"/>
      <c r="H4" s="227"/>
      <c r="I4" s="9"/>
    </row>
    <row r="5" spans="2:11" x14ac:dyDescent="0.55000000000000004">
      <c r="B5" s="5"/>
      <c r="C5" s="9"/>
      <c r="D5" s="39"/>
      <c r="E5" s="9"/>
      <c r="F5" s="225"/>
      <c r="G5" s="9"/>
      <c r="H5" s="227"/>
      <c r="I5" s="9"/>
    </row>
    <row r="6" spans="2:11" ht="13.75" customHeight="1" x14ac:dyDescent="0.55000000000000004">
      <c r="B6" s="5"/>
      <c r="C6" s="9"/>
      <c r="D6" s="39"/>
      <c r="E6" s="9"/>
      <c r="F6" s="225"/>
      <c r="G6" s="9"/>
      <c r="H6" s="227"/>
      <c r="I6" s="9"/>
    </row>
    <row r="7" spans="2:11" ht="13.75" customHeight="1" x14ac:dyDescent="0.55000000000000004">
      <c r="B7" s="5"/>
      <c r="C7" s="9"/>
      <c r="D7" s="39"/>
      <c r="E7" s="9"/>
      <c r="F7" s="225"/>
      <c r="G7" s="9"/>
      <c r="H7" s="227"/>
      <c r="I7" s="9"/>
    </row>
    <row r="8" spans="2:11" ht="13.75" customHeight="1" x14ac:dyDescent="0.55000000000000004">
      <c r="B8" s="5"/>
      <c r="C8" s="9"/>
      <c r="D8" s="39"/>
      <c r="E8" s="9"/>
      <c r="F8" s="225"/>
      <c r="G8" s="9"/>
      <c r="H8" s="227"/>
      <c r="I8" s="9"/>
    </row>
    <row r="9" spans="2:11" ht="12.9" customHeight="1" x14ac:dyDescent="0.55000000000000004">
      <c r="B9" s="228" t="s">
        <v>86</v>
      </c>
      <c r="C9" s="228"/>
      <c r="D9" s="229"/>
      <c r="E9" s="228"/>
      <c r="F9" s="230"/>
      <c r="G9" s="228"/>
      <c r="H9" s="231"/>
      <c r="I9" s="228"/>
    </row>
    <row r="10" spans="2:11" s="232" customFormat="1" ht="47.4" customHeight="1" x14ac:dyDescent="0.55000000000000004">
      <c r="B10" s="85" t="s">
        <v>24</v>
      </c>
      <c r="C10" s="84" t="s">
        <v>87</v>
      </c>
      <c r="D10" s="85" t="s">
        <v>26</v>
      </c>
      <c r="E10" s="84" t="s">
        <v>34</v>
      </c>
      <c r="F10" s="84" t="s">
        <v>35</v>
      </c>
      <c r="G10" s="84" t="s">
        <v>271</v>
      </c>
      <c r="H10" s="207" t="s">
        <v>399</v>
      </c>
      <c r="I10" s="85" t="s">
        <v>88</v>
      </c>
      <c r="J10" s="85" t="s">
        <v>273</v>
      </c>
      <c r="K10" s="84" t="s">
        <v>277</v>
      </c>
    </row>
    <row r="11" spans="2:11" s="7" customFormat="1" ht="108.25" customHeight="1" x14ac:dyDescent="0.55000000000000004">
      <c r="B11" s="359" t="s">
        <v>111</v>
      </c>
      <c r="C11" s="389" t="s">
        <v>219</v>
      </c>
      <c r="D11" s="53" t="s">
        <v>113</v>
      </c>
      <c r="E11" s="122" t="s">
        <v>114</v>
      </c>
      <c r="F11" s="60"/>
      <c r="G11" s="61"/>
      <c r="H11" s="49" t="s">
        <v>450</v>
      </c>
      <c r="I11" s="233" t="str">
        <f t="shared" ref="I11:I28" si="0">IF(F11="Helt uenig",1,IF(F11="Delvis uenig",2,IF(F11="Verken enig eller uenig",3,IF(F11="Delvis enig",4,IF(F11="Helt enig",5,IF(F11="Ikke relevant","",""))))))</f>
        <v/>
      </c>
      <c r="J11" s="355">
        <f>IF(SUM(I11:I15)=0,0,AVERAGE(I11:I15))</f>
        <v>0</v>
      </c>
      <c r="K11" s="392"/>
    </row>
    <row r="12" spans="2:11" s="7" customFormat="1" ht="115.2" x14ac:dyDescent="0.55000000000000004">
      <c r="B12" s="360"/>
      <c r="C12" s="390"/>
      <c r="D12" s="53" t="s">
        <v>115</v>
      </c>
      <c r="E12" s="122" t="s">
        <v>439</v>
      </c>
      <c r="F12" s="60"/>
      <c r="G12" s="61"/>
      <c r="H12" s="49" t="s">
        <v>289</v>
      </c>
      <c r="I12" s="233" t="str">
        <f t="shared" si="0"/>
        <v/>
      </c>
      <c r="J12" s="356"/>
      <c r="K12" s="387"/>
    </row>
    <row r="13" spans="2:11" s="7" customFormat="1" ht="216" x14ac:dyDescent="0.55000000000000004">
      <c r="B13" s="360"/>
      <c r="C13" s="390"/>
      <c r="D13" s="53" t="s">
        <v>116</v>
      </c>
      <c r="E13" s="122" t="s">
        <v>123</v>
      </c>
      <c r="F13" s="60"/>
      <c r="G13" s="128"/>
      <c r="H13" s="49" t="s">
        <v>408</v>
      </c>
      <c r="I13" s="233" t="str">
        <f t="shared" si="0"/>
        <v/>
      </c>
      <c r="J13" s="356"/>
      <c r="K13" s="387"/>
    </row>
    <row r="14" spans="2:11" s="7" customFormat="1" ht="100.8" x14ac:dyDescent="0.55000000000000004">
      <c r="B14" s="360"/>
      <c r="C14" s="390"/>
      <c r="D14" s="55" t="s">
        <v>117</v>
      </c>
      <c r="E14" s="123" t="s">
        <v>290</v>
      </c>
      <c r="F14" s="107"/>
      <c r="G14" s="129"/>
      <c r="H14" s="83" t="s">
        <v>291</v>
      </c>
      <c r="I14" s="233" t="str">
        <f t="shared" si="0"/>
        <v/>
      </c>
      <c r="J14" s="356"/>
      <c r="K14" s="387"/>
    </row>
    <row r="15" spans="2:11" s="7" customFormat="1" ht="86.7" thickBot="1" x14ac:dyDescent="0.6">
      <c r="B15" s="361"/>
      <c r="C15" s="391"/>
      <c r="D15" s="56" t="s">
        <v>118</v>
      </c>
      <c r="E15" s="124" t="s">
        <v>292</v>
      </c>
      <c r="F15" s="106"/>
      <c r="G15" s="130"/>
      <c r="H15" s="59" t="s">
        <v>293</v>
      </c>
      <c r="I15" s="234" t="str">
        <f t="shared" si="0"/>
        <v/>
      </c>
      <c r="J15" s="351"/>
      <c r="K15" s="388"/>
    </row>
    <row r="16" spans="2:11" s="7" customFormat="1" ht="101.1" thickTop="1" x14ac:dyDescent="0.55000000000000004">
      <c r="B16" s="368" t="s">
        <v>119</v>
      </c>
      <c r="C16" s="372" t="s">
        <v>437</v>
      </c>
      <c r="D16" s="235" t="s">
        <v>121</v>
      </c>
      <c r="E16" s="125" t="s">
        <v>294</v>
      </c>
      <c r="F16" s="68"/>
      <c r="G16" s="131"/>
      <c r="H16" s="187" t="s">
        <v>295</v>
      </c>
      <c r="I16" s="236" t="str">
        <f t="shared" si="0"/>
        <v/>
      </c>
      <c r="J16" s="350">
        <f>IF(SUM(I16:I20)=0,0,AVERAGE(I16:I20))</f>
        <v>0</v>
      </c>
      <c r="K16" s="386"/>
    </row>
    <row r="17" spans="2:669" s="7" customFormat="1" ht="100.8" x14ac:dyDescent="0.55000000000000004">
      <c r="B17" s="360"/>
      <c r="C17" s="363"/>
      <c r="D17" s="237" t="s">
        <v>122</v>
      </c>
      <c r="E17" s="122" t="s">
        <v>438</v>
      </c>
      <c r="F17" s="60"/>
      <c r="G17" s="61"/>
      <c r="H17" s="49" t="s">
        <v>296</v>
      </c>
      <c r="I17" s="233" t="str">
        <f t="shared" si="0"/>
        <v/>
      </c>
      <c r="J17" s="356"/>
      <c r="K17" s="387"/>
    </row>
    <row r="18" spans="2:669" s="8" customFormat="1" ht="158.4" x14ac:dyDescent="0.55000000000000004">
      <c r="B18" s="360"/>
      <c r="C18" s="363"/>
      <c r="D18" s="53" t="s">
        <v>124</v>
      </c>
      <c r="E18" s="122" t="s">
        <v>297</v>
      </c>
      <c r="F18" s="60"/>
      <c r="G18" s="61"/>
      <c r="H18" s="49" t="s">
        <v>298</v>
      </c>
      <c r="I18" s="233" t="str">
        <f t="shared" si="0"/>
        <v/>
      </c>
      <c r="J18" s="356"/>
      <c r="K18" s="387"/>
    </row>
    <row r="19" spans="2:669" s="8" customFormat="1" ht="81.75" customHeight="1" x14ac:dyDescent="0.55000000000000004">
      <c r="B19" s="360"/>
      <c r="C19" s="363"/>
      <c r="D19" s="53" t="s">
        <v>124</v>
      </c>
      <c r="E19" s="122" t="s">
        <v>299</v>
      </c>
      <c r="F19" s="94"/>
      <c r="G19" s="132"/>
      <c r="H19" s="49" t="s">
        <v>409</v>
      </c>
      <c r="I19" s="233" t="str">
        <f t="shared" si="0"/>
        <v/>
      </c>
      <c r="J19" s="356"/>
      <c r="K19" s="387"/>
    </row>
    <row r="20" spans="2:669" s="8" customFormat="1" ht="86.7" thickBot="1" x14ac:dyDescent="0.6">
      <c r="B20" s="361"/>
      <c r="C20" s="364"/>
      <c r="D20" s="54" t="s">
        <v>125</v>
      </c>
      <c r="E20" s="126" t="s">
        <v>407</v>
      </c>
      <c r="F20" s="80"/>
      <c r="G20" s="62"/>
      <c r="H20" s="52" t="s">
        <v>300</v>
      </c>
      <c r="I20" s="234" t="str">
        <f t="shared" si="0"/>
        <v/>
      </c>
      <c r="J20" s="351"/>
      <c r="K20" s="388"/>
    </row>
    <row r="21" spans="2:669" s="8" customFormat="1" ht="86.7" thickTop="1" x14ac:dyDescent="0.55000000000000004">
      <c r="B21" s="368" t="s">
        <v>128</v>
      </c>
      <c r="C21" s="372" t="s">
        <v>246</v>
      </c>
      <c r="D21" s="212" t="s">
        <v>129</v>
      </c>
      <c r="E21" s="125" t="s">
        <v>436</v>
      </c>
      <c r="F21" s="68"/>
      <c r="G21" s="63"/>
      <c r="H21" s="187" t="s">
        <v>301</v>
      </c>
      <c r="I21" s="236" t="str">
        <f t="shared" si="0"/>
        <v/>
      </c>
      <c r="J21" s="350">
        <f>IF(SUM(I21:I25)=0,0,AVERAGE(I21:I25))</f>
        <v>0</v>
      </c>
      <c r="K21" s="386"/>
    </row>
    <row r="22" spans="2:669" s="8" customFormat="1" ht="158.4" x14ac:dyDescent="0.55000000000000004">
      <c r="B22" s="360"/>
      <c r="C22" s="363"/>
      <c r="D22" s="53" t="s">
        <v>130</v>
      </c>
      <c r="E22" s="122" t="s">
        <v>440</v>
      </c>
      <c r="F22" s="60"/>
      <c r="G22" s="61"/>
      <c r="H22" s="49" t="s">
        <v>235</v>
      </c>
      <c r="I22" s="233" t="str">
        <f t="shared" si="0"/>
        <v/>
      </c>
      <c r="J22" s="356"/>
      <c r="K22" s="387"/>
    </row>
    <row r="23" spans="2:669" s="8" customFormat="1" ht="216" x14ac:dyDescent="0.55000000000000004">
      <c r="B23" s="360"/>
      <c r="C23" s="363"/>
      <c r="D23" s="53" t="s">
        <v>131</v>
      </c>
      <c r="E23" s="122" t="s">
        <v>126</v>
      </c>
      <c r="F23" s="60"/>
      <c r="G23" s="61"/>
      <c r="H23" s="49" t="s">
        <v>302</v>
      </c>
      <c r="I23" s="233" t="str">
        <f t="shared" si="0"/>
        <v/>
      </c>
      <c r="J23" s="356"/>
      <c r="K23" s="387"/>
    </row>
    <row r="24" spans="2:669" s="8" customFormat="1" ht="72" x14ac:dyDescent="0.55000000000000004">
      <c r="B24" s="360"/>
      <c r="C24" s="363"/>
      <c r="D24" s="237" t="s">
        <v>251</v>
      </c>
      <c r="E24" s="127" t="s">
        <v>303</v>
      </c>
      <c r="F24" s="105"/>
      <c r="G24" s="102"/>
      <c r="H24" s="239" t="s">
        <v>304</v>
      </c>
      <c r="I24" s="240" t="str">
        <f t="shared" si="0"/>
        <v/>
      </c>
      <c r="J24" s="356"/>
      <c r="K24" s="387"/>
    </row>
    <row r="25" spans="2:669" ht="101.1" thickBot="1" x14ac:dyDescent="0.6">
      <c r="B25" s="361"/>
      <c r="C25" s="364"/>
      <c r="D25" s="54" t="s">
        <v>252</v>
      </c>
      <c r="E25" s="126" t="s">
        <v>305</v>
      </c>
      <c r="F25" s="80"/>
      <c r="G25" s="62"/>
      <c r="H25" s="52" t="s">
        <v>410</v>
      </c>
      <c r="I25" s="234" t="str">
        <f t="shared" si="0"/>
        <v/>
      </c>
      <c r="J25" s="351"/>
      <c r="K25" s="388"/>
    </row>
    <row r="26" spans="2:669" s="202" customFormat="1" ht="115.8" thickTop="1" thickBot="1" x14ac:dyDescent="0.6">
      <c r="B26" s="241" t="s">
        <v>132</v>
      </c>
      <c r="C26" s="242" t="s">
        <v>255</v>
      </c>
      <c r="D26" s="243" t="s">
        <v>134</v>
      </c>
      <c r="E26" s="244" t="s">
        <v>127</v>
      </c>
      <c r="F26" s="93"/>
      <c r="G26" s="133"/>
      <c r="H26" s="245" t="s">
        <v>306</v>
      </c>
      <c r="I26" s="246" t="str">
        <f t="shared" si="0"/>
        <v/>
      </c>
      <c r="J26" s="95">
        <f>IF(I26="",0,IF(I26&gt;0,I26,0))</f>
        <v>0</v>
      </c>
      <c r="K26" s="249"/>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5"/>
      <c r="NI26" s="5"/>
      <c r="NJ26" s="5"/>
      <c r="NK26" s="5"/>
      <c r="NL26" s="5"/>
      <c r="NM26" s="5"/>
      <c r="NN26" s="5"/>
      <c r="NO26" s="5"/>
      <c r="NP26" s="5"/>
      <c r="NQ26" s="5"/>
      <c r="NR26" s="5"/>
      <c r="NS26" s="5"/>
      <c r="NT26" s="5"/>
      <c r="NU26" s="5"/>
      <c r="NV26" s="5"/>
      <c r="NW26" s="5"/>
      <c r="NX26" s="5"/>
      <c r="NY26" s="5"/>
      <c r="NZ26" s="5"/>
      <c r="OA26" s="5"/>
      <c r="OB26" s="5"/>
      <c r="OC26" s="5"/>
      <c r="OD26" s="5"/>
      <c r="OE26" s="5"/>
      <c r="OF26" s="5"/>
      <c r="OG26" s="5"/>
      <c r="OH26" s="5"/>
      <c r="OI26" s="5"/>
      <c r="OJ26" s="5"/>
      <c r="OK26" s="5"/>
      <c r="OL26" s="5"/>
      <c r="OM26" s="5"/>
      <c r="ON26" s="5"/>
      <c r="OO26" s="5"/>
      <c r="OP26" s="5"/>
      <c r="OQ26" s="5"/>
      <c r="OR26" s="5"/>
      <c r="OS26" s="5"/>
      <c r="OT26" s="5"/>
      <c r="OU26" s="5"/>
      <c r="OV26" s="5"/>
      <c r="OW26" s="5"/>
      <c r="OX26" s="5"/>
      <c r="OY26" s="5"/>
      <c r="OZ26" s="5"/>
      <c r="PA26" s="5"/>
      <c r="PB26" s="5"/>
      <c r="PC26" s="5"/>
      <c r="PD26" s="5"/>
      <c r="PE26" s="5"/>
      <c r="PF26" s="5"/>
      <c r="PG26" s="5"/>
      <c r="PH26" s="5"/>
      <c r="PI26" s="5"/>
      <c r="PJ26" s="5"/>
      <c r="PK26" s="5"/>
      <c r="PL26" s="5"/>
      <c r="PM26" s="5"/>
      <c r="PN26" s="5"/>
      <c r="PO26" s="5"/>
      <c r="PP26" s="5"/>
      <c r="PQ26" s="5"/>
      <c r="PR26" s="5"/>
      <c r="PS26" s="5"/>
      <c r="PT26" s="5"/>
      <c r="PU26" s="5"/>
      <c r="PV26" s="5"/>
      <c r="PW26" s="5"/>
      <c r="PX26" s="5"/>
      <c r="PY26" s="5"/>
      <c r="PZ26" s="5"/>
      <c r="QA26" s="5"/>
      <c r="QB26" s="5"/>
      <c r="QC26" s="5"/>
      <c r="QD26" s="5"/>
      <c r="QE26" s="5"/>
      <c r="QF26" s="5"/>
      <c r="QG26" s="5"/>
      <c r="QH26" s="5"/>
      <c r="QI26" s="5"/>
      <c r="QJ26" s="5"/>
      <c r="QK26" s="5"/>
      <c r="QL26" s="5"/>
      <c r="QM26" s="5"/>
      <c r="QN26" s="5"/>
      <c r="QO26" s="5"/>
      <c r="QP26" s="5"/>
      <c r="QQ26" s="5"/>
      <c r="QR26" s="5"/>
      <c r="QS26" s="5"/>
      <c r="QT26" s="5"/>
      <c r="QU26" s="5"/>
      <c r="QV26" s="5"/>
      <c r="QW26" s="5"/>
      <c r="QX26" s="5"/>
      <c r="QY26" s="5"/>
      <c r="QZ26" s="5"/>
      <c r="RA26" s="5"/>
      <c r="RB26" s="5"/>
      <c r="RC26" s="5"/>
      <c r="RD26" s="5"/>
      <c r="RE26" s="5"/>
      <c r="RF26" s="5"/>
      <c r="RG26" s="5"/>
      <c r="RH26" s="5"/>
      <c r="RI26" s="5"/>
      <c r="RJ26" s="5"/>
      <c r="RK26" s="5"/>
      <c r="RL26" s="5"/>
      <c r="RM26" s="5"/>
      <c r="RN26" s="5"/>
      <c r="RO26" s="5"/>
      <c r="RP26" s="5"/>
      <c r="RQ26" s="5"/>
      <c r="RR26" s="5"/>
      <c r="RS26" s="5"/>
      <c r="RT26" s="5"/>
      <c r="RU26" s="5"/>
      <c r="RV26" s="5"/>
      <c r="RW26" s="5"/>
      <c r="RX26" s="5"/>
      <c r="RY26" s="5"/>
      <c r="RZ26" s="5"/>
      <c r="SA26" s="5"/>
      <c r="SB26" s="5"/>
      <c r="SC26" s="5"/>
      <c r="SD26" s="5"/>
      <c r="SE26" s="5"/>
      <c r="SF26" s="5"/>
      <c r="SG26" s="5"/>
      <c r="SH26" s="5"/>
      <c r="SI26" s="5"/>
      <c r="SJ26" s="5"/>
      <c r="SK26" s="5"/>
      <c r="SL26" s="5"/>
      <c r="SM26" s="5"/>
      <c r="SN26" s="5"/>
      <c r="SO26" s="5"/>
      <c r="SP26" s="5"/>
      <c r="SQ26" s="5"/>
      <c r="SR26" s="5"/>
      <c r="SS26" s="5"/>
      <c r="ST26" s="5"/>
      <c r="SU26" s="5"/>
      <c r="SV26" s="5"/>
      <c r="SW26" s="5"/>
      <c r="SX26" s="5"/>
      <c r="SY26" s="5"/>
      <c r="SZ26" s="5"/>
      <c r="TA26" s="5"/>
      <c r="TB26" s="5"/>
      <c r="TC26" s="5"/>
      <c r="TD26" s="5"/>
      <c r="TE26" s="5"/>
      <c r="TF26" s="5"/>
      <c r="TG26" s="5"/>
      <c r="TH26" s="5"/>
      <c r="TI26" s="5"/>
      <c r="TJ26" s="5"/>
      <c r="TK26" s="5"/>
      <c r="TL26" s="5"/>
      <c r="TM26" s="5"/>
      <c r="TN26" s="5"/>
      <c r="TO26" s="5"/>
      <c r="TP26" s="5"/>
      <c r="TQ26" s="5"/>
      <c r="TR26" s="5"/>
      <c r="TS26" s="5"/>
      <c r="TT26" s="5"/>
      <c r="TU26" s="5"/>
      <c r="TV26" s="5"/>
      <c r="TW26" s="5"/>
      <c r="TX26" s="5"/>
      <c r="TY26" s="5"/>
      <c r="TZ26" s="5"/>
      <c r="UA26" s="5"/>
      <c r="UB26" s="5"/>
      <c r="UC26" s="5"/>
      <c r="UD26" s="5"/>
      <c r="UE26" s="5"/>
      <c r="UF26" s="5"/>
      <c r="UG26" s="5"/>
      <c r="UH26" s="5"/>
      <c r="UI26" s="5"/>
      <c r="UJ26" s="5"/>
      <c r="UK26" s="5"/>
      <c r="UL26" s="5"/>
      <c r="UM26" s="5"/>
      <c r="UN26" s="5"/>
      <c r="UO26" s="5"/>
      <c r="UP26" s="5"/>
      <c r="UQ26" s="5"/>
      <c r="UR26" s="5"/>
      <c r="US26" s="5"/>
      <c r="UT26" s="5"/>
      <c r="UU26" s="5"/>
      <c r="UV26" s="5"/>
      <c r="UW26" s="5"/>
      <c r="UX26" s="5"/>
      <c r="UY26" s="5"/>
      <c r="UZ26" s="5"/>
      <c r="VA26" s="5"/>
      <c r="VB26" s="5"/>
      <c r="VC26" s="5"/>
      <c r="VD26" s="5"/>
      <c r="VE26" s="5"/>
      <c r="VF26" s="5"/>
      <c r="VG26" s="5"/>
      <c r="VH26" s="5"/>
      <c r="VI26" s="5"/>
      <c r="VJ26" s="5"/>
      <c r="VK26" s="5"/>
      <c r="VL26" s="5"/>
      <c r="VM26" s="5"/>
      <c r="VN26" s="5"/>
      <c r="VO26" s="5"/>
      <c r="VP26" s="5"/>
      <c r="VQ26" s="5"/>
      <c r="VR26" s="5"/>
      <c r="VS26" s="5"/>
      <c r="VT26" s="5"/>
      <c r="VU26" s="5"/>
      <c r="VV26" s="5"/>
      <c r="VW26" s="5"/>
      <c r="VX26" s="5"/>
      <c r="VY26" s="5"/>
      <c r="VZ26" s="5"/>
      <c r="WA26" s="5"/>
      <c r="WB26" s="5"/>
      <c r="WC26" s="5"/>
      <c r="WD26" s="5"/>
      <c r="WE26" s="5"/>
      <c r="WF26" s="5"/>
      <c r="WG26" s="5"/>
      <c r="WH26" s="5"/>
      <c r="WI26" s="5"/>
      <c r="WJ26" s="5"/>
      <c r="WK26" s="5"/>
      <c r="WL26" s="5"/>
      <c r="WM26" s="5"/>
      <c r="WN26" s="5"/>
      <c r="WO26" s="5"/>
      <c r="WP26" s="5"/>
      <c r="WQ26" s="5"/>
      <c r="WR26" s="5"/>
      <c r="WS26" s="5"/>
      <c r="WT26" s="5"/>
      <c r="WU26" s="5"/>
      <c r="WV26" s="5"/>
      <c r="WW26" s="5"/>
      <c r="WX26" s="5"/>
      <c r="WY26" s="5"/>
      <c r="WZ26" s="5"/>
      <c r="XA26" s="5"/>
      <c r="XB26" s="5"/>
      <c r="XC26" s="5"/>
      <c r="XD26" s="5"/>
      <c r="XE26" s="5"/>
      <c r="XF26" s="5"/>
      <c r="XG26" s="5"/>
      <c r="XH26" s="5"/>
      <c r="XI26" s="5"/>
      <c r="XJ26" s="5"/>
      <c r="XK26" s="5"/>
      <c r="XL26" s="5"/>
      <c r="XM26" s="5"/>
      <c r="XN26" s="5"/>
      <c r="XO26" s="5"/>
      <c r="XP26" s="5"/>
      <c r="XQ26" s="5"/>
      <c r="XR26" s="5"/>
      <c r="XS26" s="5"/>
      <c r="XT26" s="5"/>
      <c r="XU26" s="5"/>
      <c r="XV26" s="5"/>
      <c r="XW26" s="5"/>
      <c r="XX26" s="5"/>
      <c r="XY26" s="5"/>
      <c r="XZ26" s="5"/>
      <c r="YA26" s="5"/>
      <c r="YB26" s="5"/>
      <c r="YC26" s="5"/>
      <c r="YD26" s="5"/>
      <c r="YE26" s="5"/>
      <c r="YF26" s="5"/>
      <c r="YG26" s="5"/>
      <c r="YH26" s="5"/>
      <c r="YI26" s="5"/>
      <c r="YJ26" s="5"/>
      <c r="YK26" s="5"/>
      <c r="YL26" s="5"/>
      <c r="YM26" s="5"/>
      <c r="YN26" s="5"/>
      <c r="YO26" s="5"/>
      <c r="YP26" s="5"/>
      <c r="YQ26" s="5"/>
      <c r="YR26" s="5"/>
      <c r="YS26" s="5"/>
    </row>
    <row r="27" spans="2:669" ht="86.7" thickTop="1" x14ac:dyDescent="0.55000000000000004">
      <c r="B27" s="368" t="s">
        <v>135</v>
      </c>
      <c r="C27" s="372" t="s">
        <v>250</v>
      </c>
      <c r="D27" s="235" t="s">
        <v>136</v>
      </c>
      <c r="E27" s="247" t="s">
        <v>137</v>
      </c>
      <c r="F27" s="108"/>
      <c r="G27" s="134"/>
      <c r="H27" s="50" t="s">
        <v>138</v>
      </c>
      <c r="I27" s="236" t="str">
        <f t="shared" si="0"/>
        <v/>
      </c>
      <c r="J27" s="350">
        <f>IF(SUM(I27:I28)=0,0,AVERAGE(I27:I28))</f>
        <v>0</v>
      </c>
      <c r="K27" s="386"/>
    </row>
    <row r="28" spans="2:669" ht="173.1" thickBot="1" x14ac:dyDescent="0.6">
      <c r="B28" s="361"/>
      <c r="C28" s="364"/>
      <c r="D28" s="54" t="s">
        <v>253</v>
      </c>
      <c r="E28" s="126" t="s">
        <v>307</v>
      </c>
      <c r="F28" s="66"/>
      <c r="G28" s="62"/>
      <c r="H28" s="52" t="s">
        <v>308</v>
      </c>
      <c r="I28" s="234" t="str">
        <f t="shared" si="0"/>
        <v/>
      </c>
      <c r="J28" s="351"/>
      <c r="K28" s="388"/>
    </row>
    <row r="29" spans="2:669" ht="13.2" thickTop="1" x14ac:dyDescent="0.55000000000000004">
      <c r="H29" s="248"/>
    </row>
  </sheetData>
  <sheetProtection algorithmName="SHA-512" hashValue="cTbnPTQLyeLdYHDbY+FmNotP6PTe/6l8kNvZrXxhU/iWYCSVzD4sMo2vFrBM85YljLQpA3W1gH1Fq5+TrByyyQ==" saltValue="ELXxXqTR19bY0Ij8x+HpBQ==" spinCount="100000" sheet="1" objects="1" scenarios="1"/>
  <mergeCells count="16">
    <mergeCell ref="B11:B15"/>
    <mergeCell ref="C11:C15"/>
    <mergeCell ref="C16:C20"/>
    <mergeCell ref="J11:J15"/>
    <mergeCell ref="K11:K15"/>
    <mergeCell ref="J16:J20"/>
    <mergeCell ref="K16:K20"/>
    <mergeCell ref="J21:J25"/>
    <mergeCell ref="K21:K25"/>
    <mergeCell ref="J27:J28"/>
    <mergeCell ref="K27:K28"/>
    <mergeCell ref="B16:B20"/>
    <mergeCell ref="B21:B25"/>
    <mergeCell ref="C27:C28"/>
    <mergeCell ref="B27:B28"/>
    <mergeCell ref="C21:C25"/>
  </mergeCells>
  <phoneticPr fontId="8" type="noConversion"/>
  <conditionalFormatting sqref="F11:F28">
    <cfRule type="containsText" dxfId="24" priority="1" stopIfTrue="1" operator="containsText" text="Helt uenig">
      <formula>NOT(ISERROR(SEARCH("Helt uenig",F11)))</formula>
    </cfRule>
    <cfRule type="containsText" dxfId="23" priority="2" operator="containsText" text="Delvis uenig">
      <formula>NOT(ISERROR(SEARCH("Delvis uenig",F11)))</formula>
    </cfRule>
    <cfRule type="containsText" dxfId="22" priority="3" operator="containsText" text="Verken enig eller uenig">
      <formula>NOT(ISERROR(SEARCH("Verken enig eller uenig",F11)))</formula>
    </cfRule>
    <cfRule type="containsText" dxfId="21" priority="4" operator="containsText" text="Delvis enig">
      <formula>NOT(ISERROR(SEARCH("Delvis enig",F11)))</formula>
    </cfRule>
    <cfRule type="containsText" dxfId="20" priority="5" operator="containsText" text="Helt enig">
      <formula>NOT(ISERROR(SEARCH("Helt enig",F11)))</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56346D5-0F1A-A947-997B-93240EB07C63}">
          <x14:formula1>
            <xm:f>Bakgrunnsdata!$C$62:$C$67</xm:f>
          </x14:formula1>
          <xm:sqref>F11:F28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2C3E2-43CC-4F19-ADDD-4E8FAC352039}">
  <sheetPr>
    <tabColor rgb="FF00896A"/>
  </sheetPr>
  <dimension ref="B1:AB29"/>
  <sheetViews>
    <sheetView zoomScaleNormal="100" workbookViewId="0">
      <selection activeCell="N12" sqref="N12"/>
    </sheetView>
  </sheetViews>
  <sheetFormatPr baseColWidth="10" defaultColWidth="9.1015625" defaultRowHeight="12.9" x14ac:dyDescent="0.55000000000000004"/>
  <cols>
    <col min="1" max="1" width="3.47265625" style="17" customWidth="1"/>
    <col min="2" max="2" width="5" style="250" customWidth="1"/>
    <col min="3" max="3" width="14.26171875" style="250" customWidth="1"/>
    <col min="4" max="4" width="6.47265625" style="251" customWidth="1"/>
    <col min="5" max="5" width="39.1015625" style="17" customWidth="1"/>
    <col min="6" max="6" width="16.47265625" style="251" customWidth="1"/>
    <col min="7" max="7" width="35.1015625" style="17" customWidth="1"/>
    <col min="8" max="8" width="49" style="16" customWidth="1"/>
    <col min="9" max="9" width="5.68359375" style="251" hidden="1" customWidth="1"/>
    <col min="10" max="11" width="11.7890625" style="251" customWidth="1"/>
    <col min="12" max="12" width="39.47265625" style="17" customWidth="1"/>
    <col min="13" max="16384" width="9.1015625" style="17"/>
  </cols>
  <sheetData>
    <row r="1" spans="2:28" ht="12.9" customHeight="1" x14ac:dyDescent="0.55000000000000004"/>
    <row r="2" spans="2:28" s="19" customFormat="1" ht="34.299999999999997" customHeight="1" x14ac:dyDescent="0.55000000000000004">
      <c r="B2" s="11" t="s">
        <v>288</v>
      </c>
      <c r="C2" s="14"/>
      <c r="D2" s="18"/>
      <c r="E2" s="17"/>
      <c r="F2" s="251"/>
      <c r="G2" s="17"/>
      <c r="H2" s="17"/>
      <c r="I2" s="252"/>
      <c r="J2" s="18"/>
      <c r="K2" s="18"/>
    </row>
    <row r="3" spans="2:28" s="149" customFormat="1" ht="6.9" customHeight="1" x14ac:dyDescent="0.55000000000000004">
      <c r="B3" s="253" t="s">
        <v>86</v>
      </c>
      <c r="C3" s="254"/>
      <c r="D3" s="253"/>
      <c r="E3" s="253"/>
      <c r="F3" s="253"/>
      <c r="G3" s="253"/>
      <c r="H3" s="253"/>
      <c r="I3" s="253"/>
      <c r="J3" s="155"/>
      <c r="K3" s="155"/>
    </row>
    <row r="4" spans="2:28" s="149" customFormat="1" ht="14.4" x14ac:dyDescent="0.55000000000000004">
      <c r="C4" s="255"/>
      <c r="D4" s="256"/>
      <c r="E4" s="257"/>
      <c r="F4" s="256"/>
      <c r="G4" s="257"/>
      <c r="H4" s="257"/>
      <c r="I4" s="257"/>
      <c r="J4" s="155"/>
      <c r="K4" s="155"/>
      <c r="S4" s="396"/>
      <c r="T4" s="396"/>
      <c r="U4" s="396"/>
      <c r="V4" s="396"/>
      <c r="W4" s="396"/>
      <c r="X4" s="396"/>
      <c r="Y4" s="396"/>
      <c r="Z4" s="396"/>
      <c r="AA4" s="396"/>
      <c r="AB4" s="396"/>
    </row>
    <row r="5" spans="2:28" s="149" customFormat="1" ht="14.4" x14ac:dyDescent="0.55000000000000004">
      <c r="C5" s="255"/>
      <c r="D5" s="256"/>
      <c r="E5" s="257"/>
      <c r="F5" s="256"/>
      <c r="G5" s="257"/>
      <c r="H5" s="257"/>
      <c r="I5" s="257"/>
      <c r="J5" s="155"/>
      <c r="K5" s="155"/>
      <c r="S5" s="396"/>
      <c r="T5" s="396"/>
      <c r="U5" s="396"/>
      <c r="V5" s="396"/>
      <c r="W5" s="396"/>
      <c r="X5" s="396"/>
      <c r="Y5" s="396"/>
      <c r="Z5" s="396"/>
      <c r="AA5" s="396"/>
      <c r="AB5" s="396"/>
    </row>
    <row r="6" spans="2:28" s="149" customFormat="1" ht="14.4" x14ac:dyDescent="0.55000000000000004">
      <c r="C6" s="255"/>
      <c r="D6" s="256"/>
      <c r="E6" s="257"/>
      <c r="F6" s="256"/>
      <c r="G6" s="257"/>
      <c r="H6" s="257"/>
      <c r="I6" s="257"/>
      <c r="J6" s="155"/>
      <c r="K6" s="155"/>
      <c r="S6" s="238"/>
      <c r="T6" s="238"/>
      <c r="U6" s="238"/>
      <c r="V6" s="238"/>
      <c r="W6" s="238"/>
      <c r="X6" s="238"/>
      <c r="Y6" s="238"/>
      <c r="Z6" s="238"/>
      <c r="AA6" s="238"/>
      <c r="AB6" s="238"/>
    </row>
    <row r="7" spans="2:28" s="149" customFormat="1" ht="14.4" x14ac:dyDescent="0.55000000000000004">
      <c r="C7" s="255"/>
      <c r="D7" s="256"/>
      <c r="E7" s="257"/>
      <c r="F7" s="256"/>
      <c r="G7" s="257"/>
      <c r="H7" s="257"/>
      <c r="I7" s="257"/>
      <c r="J7" s="155"/>
      <c r="K7" s="155"/>
      <c r="S7" s="396"/>
      <c r="T7" s="396"/>
      <c r="U7" s="396"/>
      <c r="V7" s="396"/>
      <c r="W7" s="396"/>
      <c r="X7" s="396"/>
      <c r="Y7" s="396"/>
      <c r="Z7" s="396"/>
      <c r="AA7" s="396"/>
      <c r="AB7" s="396"/>
    </row>
    <row r="8" spans="2:28" s="149" customFormat="1" ht="14.4" customHeight="1" x14ac:dyDescent="0.55000000000000004">
      <c r="C8" s="255"/>
      <c r="D8" s="256"/>
      <c r="E8" s="257"/>
      <c r="F8" s="256"/>
      <c r="G8" s="257"/>
      <c r="H8" s="257"/>
      <c r="I8" s="257"/>
      <c r="J8" s="155"/>
      <c r="K8" s="155"/>
      <c r="S8" s="238"/>
      <c r="T8" s="238"/>
      <c r="U8" s="238"/>
      <c r="V8" s="238"/>
      <c r="W8" s="238"/>
      <c r="X8" s="238"/>
      <c r="Y8" s="238"/>
      <c r="Z8" s="238"/>
      <c r="AA8" s="238"/>
      <c r="AB8" s="238"/>
    </row>
    <row r="9" spans="2:28" s="149" customFormat="1" ht="14.4" customHeight="1" x14ac:dyDescent="0.55000000000000004">
      <c r="C9" s="255"/>
      <c r="D9" s="256"/>
      <c r="E9" s="257"/>
      <c r="F9" s="256"/>
      <c r="G9" s="257"/>
      <c r="H9" s="257"/>
      <c r="I9" s="257"/>
      <c r="J9" s="155"/>
      <c r="K9" s="155"/>
      <c r="S9" s="238"/>
      <c r="T9" s="238"/>
      <c r="U9" s="238"/>
      <c r="V9" s="238"/>
      <c r="W9" s="238"/>
      <c r="X9" s="238"/>
      <c r="Y9" s="238"/>
      <c r="Z9" s="238"/>
      <c r="AA9" s="238"/>
      <c r="AB9" s="238"/>
    </row>
    <row r="10" spans="2:28" s="149" customFormat="1" ht="14.4" customHeight="1" x14ac:dyDescent="0.55000000000000004">
      <c r="C10" s="255"/>
      <c r="D10" s="256"/>
      <c r="E10" s="257"/>
      <c r="F10" s="256"/>
      <c r="G10" s="257"/>
      <c r="H10" s="257"/>
      <c r="I10" s="257"/>
      <c r="J10" s="155"/>
      <c r="K10" s="155"/>
      <c r="S10" s="238"/>
      <c r="T10" s="238"/>
      <c r="U10" s="238"/>
      <c r="V10" s="238"/>
      <c r="W10" s="238"/>
      <c r="X10" s="238"/>
      <c r="Y10" s="238"/>
      <c r="Z10" s="238"/>
      <c r="AA10" s="238"/>
      <c r="AB10" s="238"/>
    </row>
    <row r="11" spans="2:28" s="149" customFormat="1" ht="14.4" x14ac:dyDescent="0.55000000000000004">
      <c r="C11" s="258"/>
      <c r="D11" s="256"/>
      <c r="E11" s="257"/>
      <c r="F11" s="256"/>
      <c r="G11" s="257"/>
      <c r="H11" s="257"/>
      <c r="I11" s="257"/>
      <c r="J11" s="155"/>
      <c r="K11" s="155"/>
    </row>
    <row r="12" spans="2:28" s="259" customFormat="1" ht="47.4" customHeight="1" x14ac:dyDescent="0.55000000000000004">
      <c r="B12" s="84" t="s">
        <v>24</v>
      </c>
      <c r="C12" s="84" t="s">
        <v>87</v>
      </c>
      <c r="D12" s="84" t="s">
        <v>26</v>
      </c>
      <c r="E12" s="84" t="s">
        <v>34</v>
      </c>
      <c r="F12" s="85" t="s">
        <v>35</v>
      </c>
      <c r="G12" s="84" t="s">
        <v>271</v>
      </c>
      <c r="H12" s="84" t="s">
        <v>399</v>
      </c>
      <c r="I12" s="85" t="s">
        <v>88</v>
      </c>
      <c r="J12" s="84" t="s">
        <v>273</v>
      </c>
      <c r="K12" s="84" t="s">
        <v>277</v>
      </c>
      <c r="S12" s="149"/>
    </row>
    <row r="13" spans="2:28" s="252" customFormat="1" ht="72" x14ac:dyDescent="0.55000000000000004">
      <c r="B13" s="397" t="s">
        <v>209</v>
      </c>
      <c r="C13" s="399" t="s">
        <v>139</v>
      </c>
      <c r="D13" s="260" t="s">
        <v>140</v>
      </c>
      <c r="E13" s="20" t="s">
        <v>141</v>
      </c>
      <c r="F13" s="94"/>
      <c r="G13" s="61"/>
      <c r="H13" s="49" t="s">
        <v>447</v>
      </c>
      <c r="I13" s="261" t="str">
        <f t="shared" ref="I13:I25" si="0">IF(F13="Helt uenig",1,IF(F13="Delvis uenig",2,IF(F13="Verken enig eller uenig",3,IF(F13="Delvis enig",4,IF(F13="Helt enig",5,IF(F13="Ikke relevant","",""))))))</f>
        <v/>
      </c>
      <c r="J13" s="355">
        <f>IF(SUM(I13:I16)=0,0,AVERAGE(I13:I16))</f>
        <v>0</v>
      </c>
      <c r="K13" s="392"/>
      <c r="S13" s="149"/>
    </row>
    <row r="14" spans="2:28" s="252" customFormat="1" ht="100.8" x14ac:dyDescent="0.55000000000000004">
      <c r="B14" s="397"/>
      <c r="C14" s="399"/>
      <c r="D14" s="260" t="s">
        <v>142</v>
      </c>
      <c r="E14" s="20" t="s">
        <v>441</v>
      </c>
      <c r="F14" s="94"/>
      <c r="G14" s="81"/>
      <c r="H14" s="49" t="s">
        <v>310</v>
      </c>
      <c r="I14" s="261" t="str">
        <f t="shared" si="0"/>
        <v/>
      </c>
      <c r="J14" s="356"/>
      <c r="K14" s="387"/>
    </row>
    <row r="15" spans="2:28" s="252" customFormat="1" ht="158.4" x14ac:dyDescent="0.55000000000000004">
      <c r="B15" s="397"/>
      <c r="C15" s="399"/>
      <c r="D15" s="260" t="s">
        <v>143</v>
      </c>
      <c r="E15" s="20" t="s">
        <v>442</v>
      </c>
      <c r="F15" s="94"/>
      <c r="G15" s="81"/>
      <c r="H15" s="49" t="s">
        <v>448</v>
      </c>
      <c r="I15" s="261" t="str">
        <f t="shared" si="0"/>
        <v/>
      </c>
      <c r="J15" s="356"/>
      <c r="K15" s="387"/>
    </row>
    <row r="16" spans="2:28" s="252" customFormat="1" ht="101.1" thickBot="1" x14ac:dyDescent="0.6">
      <c r="B16" s="398"/>
      <c r="C16" s="400"/>
      <c r="D16" s="262" t="s">
        <v>144</v>
      </c>
      <c r="E16" s="47" t="s">
        <v>443</v>
      </c>
      <c r="F16" s="66"/>
      <c r="G16" s="62"/>
      <c r="H16" s="59" t="s">
        <v>449</v>
      </c>
      <c r="I16" s="263" t="str">
        <f t="shared" si="0"/>
        <v/>
      </c>
      <c r="J16" s="351"/>
      <c r="K16" s="388"/>
    </row>
    <row r="17" spans="2:11" s="252" customFormat="1" ht="101.1" thickTop="1" x14ac:dyDescent="0.55000000000000004">
      <c r="B17" s="393" t="s">
        <v>210</v>
      </c>
      <c r="C17" s="372" t="s">
        <v>145</v>
      </c>
      <c r="D17" s="264" t="s">
        <v>311</v>
      </c>
      <c r="E17" s="186" t="s">
        <v>147</v>
      </c>
      <c r="F17" s="104"/>
      <c r="G17" s="63"/>
      <c r="H17" s="50" t="s">
        <v>414</v>
      </c>
      <c r="I17" s="265" t="str">
        <f t="shared" si="0"/>
        <v/>
      </c>
      <c r="J17" s="356">
        <f>IF(SUM(I17:I23)=0,0,AVERAGE(I17:I23))</f>
        <v>0</v>
      </c>
      <c r="K17" s="387"/>
    </row>
    <row r="18" spans="2:11" s="252" customFormat="1" ht="43.2" x14ac:dyDescent="0.55000000000000004">
      <c r="B18" s="395"/>
      <c r="C18" s="363"/>
      <c r="D18" s="260" t="s">
        <v>146</v>
      </c>
      <c r="E18" s="266" t="s">
        <v>149</v>
      </c>
      <c r="F18" s="94"/>
      <c r="G18" s="61"/>
      <c r="H18" s="49" t="s">
        <v>312</v>
      </c>
      <c r="I18" s="261" t="str">
        <f t="shared" si="0"/>
        <v/>
      </c>
      <c r="J18" s="356"/>
      <c r="K18" s="387"/>
    </row>
    <row r="19" spans="2:11" s="252" customFormat="1" ht="86.4" x14ac:dyDescent="0.55000000000000004">
      <c r="B19" s="395"/>
      <c r="C19" s="363"/>
      <c r="D19" s="260" t="s">
        <v>148</v>
      </c>
      <c r="E19" s="20" t="s">
        <v>151</v>
      </c>
      <c r="F19" s="94"/>
      <c r="G19" s="61"/>
      <c r="H19" s="83" t="s">
        <v>313</v>
      </c>
      <c r="I19" s="261" t="str">
        <f t="shared" si="0"/>
        <v/>
      </c>
      <c r="J19" s="356"/>
      <c r="K19" s="387"/>
    </row>
    <row r="20" spans="2:11" s="252" customFormat="1" ht="92.25" customHeight="1" x14ac:dyDescent="0.55000000000000004">
      <c r="B20" s="395"/>
      <c r="C20" s="363"/>
      <c r="D20" s="260" t="s">
        <v>150</v>
      </c>
      <c r="E20" s="20" t="s">
        <v>153</v>
      </c>
      <c r="F20" s="60"/>
      <c r="G20" s="61"/>
      <c r="H20" s="49" t="s">
        <v>314</v>
      </c>
      <c r="I20" s="261" t="str">
        <f t="shared" si="0"/>
        <v/>
      </c>
      <c r="J20" s="356"/>
      <c r="K20" s="387"/>
    </row>
    <row r="21" spans="2:11" s="252" customFormat="1" ht="86.4" x14ac:dyDescent="0.55000000000000004">
      <c r="B21" s="395"/>
      <c r="C21" s="363"/>
      <c r="D21" s="260" t="s">
        <v>256</v>
      </c>
      <c r="E21" s="20" t="s">
        <v>155</v>
      </c>
      <c r="F21" s="94"/>
      <c r="G21" s="61"/>
      <c r="H21" s="49" t="s">
        <v>236</v>
      </c>
      <c r="I21" s="261" t="str">
        <f t="shared" si="0"/>
        <v/>
      </c>
      <c r="J21" s="356"/>
      <c r="K21" s="387"/>
    </row>
    <row r="22" spans="2:11" s="252" customFormat="1" ht="129.6" x14ac:dyDescent="0.55000000000000004">
      <c r="B22" s="395"/>
      <c r="C22" s="363"/>
      <c r="D22" s="260" t="s">
        <v>152</v>
      </c>
      <c r="E22" s="20" t="s">
        <v>315</v>
      </c>
      <c r="F22" s="94"/>
      <c r="G22" s="61"/>
      <c r="H22" s="49" t="s">
        <v>316</v>
      </c>
      <c r="I22" s="261" t="str">
        <f t="shared" si="0"/>
        <v/>
      </c>
      <c r="J22" s="356"/>
      <c r="K22" s="387"/>
    </row>
    <row r="23" spans="2:11" s="252" customFormat="1" ht="101.1" thickBot="1" x14ac:dyDescent="0.6">
      <c r="B23" s="395"/>
      <c r="C23" s="364"/>
      <c r="D23" s="262" t="s">
        <v>154</v>
      </c>
      <c r="E23" s="267" t="s">
        <v>317</v>
      </c>
      <c r="F23" s="80"/>
      <c r="G23" s="62"/>
      <c r="H23" s="52" t="s">
        <v>318</v>
      </c>
      <c r="I23" s="263" t="str">
        <f t="shared" si="0"/>
        <v/>
      </c>
      <c r="J23" s="356"/>
      <c r="K23" s="387"/>
    </row>
    <row r="24" spans="2:11" s="252" customFormat="1" ht="86.7" thickTop="1" x14ac:dyDescent="0.55000000000000004">
      <c r="B24" s="393" t="s">
        <v>211</v>
      </c>
      <c r="C24" s="363" t="s">
        <v>157</v>
      </c>
      <c r="D24" s="268" t="s">
        <v>156</v>
      </c>
      <c r="E24" s="48" t="s">
        <v>411</v>
      </c>
      <c r="F24" s="103"/>
      <c r="G24" s="65"/>
      <c r="H24" s="269" t="s">
        <v>418</v>
      </c>
      <c r="I24" s="265" t="str">
        <f t="shared" si="0"/>
        <v/>
      </c>
      <c r="J24" s="350">
        <f>IF(SUM(I24:I25)=0,0,AVERAGE(I24:I25))</f>
        <v>0</v>
      </c>
      <c r="K24" s="386"/>
    </row>
    <row r="25" spans="2:11" s="252" customFormat="1" ht="72.3" thickBot="1" x14ac:dyDescent="0.6">
      <c r="B25" s="394"/>
      <c r="C25" s="401"/>
      <c r="D25" s="262" t="s">
        <v>257</v>
      </c>
      <c r="E25" s="267" t="s">
        <v>158</v>
      </c>
      <c r="F25" s="80"/>
      <c r="G25" s="64"/>
      <c r="H25" s="270" t="s">
        <v>319</v>
      </c>
      <c r="I25" s="263" t="str">
        <f t="shared" si="0"/>
        <v/>
      </c>
      <c r="J25" s="351"/>
      <c r="K25" s="388"/>
    </row>
    <row r="26" spans="2:11" s="157" customFormat="1" ht="14.7" thickTop="1" x14ac:dyDescent="0.55000000000000004">
      <c r="B26" s="271"/>
      <c r="C26" s="271"/>
      <c r="D26" s="272"/>
      <c r="F26" s="272"/>
      <c r="H26" s="156"/>
      <c r="I26" s="272"/>
      <c r="J26" s="272"/>
      <c r="K26" s="272"/>
    </row>
    <row r="27" spans="2:11" s="157" customFormat="1" ht="14.4" x14ac:dyDescent="0.55000000000000004">
      <c r="B27" s="271"/>
      <c r="C27" s="271"/>
      <c r="D27" s="272"/>
      <c r="F27" s="272"/>
      <c r="H27" s="156"/>
      <c r="I27" s="272"/>
      <c r="J27" s="272"/>
      <c r="K27" s="272"/>
    </row>
    <row r="28" spans="2:11" s="157" customFormat="1" ht="14.4" x14ac:dyDescent="0.55000000000000004">
      <c r="B28" s="271"/>
      <c r="C28" s="271"/>
      <c r="D28" s="272"/>
      <c r="F28" s="272"/>
      <c r="H28" s="156"/>
      <c r="I28" s="272"/>
      <c r="J28" s="272"/>
      <c r="K28" s="272"/>
    </row>
    <row r="29" spans="2:11" s="157" customFormat="1" ht="14.4" x14ac:dyDescent="0.55000000000000004">
      <c r="B29" s="271"/>
      <c r="C29" s="271"/>
      <c r="D29" s="272"/>
      <c r="F29" s="272"/>
      <c r="H29" s="156"/>
      <c r="I29" s="272"/>
      <c r="J29" s="272"/>
      <c r="K29" s="272"/>
    </row>
  </sheetData>
  <sheetProtection algorithmName="SHA-512" hashValue="nF5m4zWvhBJGXzc22G8FfJMjNgIma3PBL01ifKY3315jVxmxQjnLDuRp1FYQ3RhjCfiRUV7MNPN7/sk3lJXjow==" saltValue="ITOStec4DyVnXLIIOkdrcA==" spinCount="100000" sheet="1" objects="1" scenarios="1"/>
  <mergeCells count="15">
    <mergeCell ref="B24:B25"/>
    <mergeCell ref="C17:C23"/>
    <mergeCell ref="B17:B23"/>
    <mergeCell ref="J17:J23"/>
    <mergeCell ref="S4:AB4"/>
    <mergeCell ref="S5:AB5"/>
    <mergeCell ref="S7:AB7"/>
    <mergeCell ref="B13:B16"/>
    <mergeCell ref="C13:C16"/>
    <mergeCell ref="K13:K16"/>
    <mergeCell ref="K17:K23"/>
    <mergeCell ref="J13:J16"/>
    <mergeCell ref="K24:K25"/>
    <mergeCell ref="J24:J25"/>
    <mergeCell ref="C24:C25"/>
  </mergeCells>
  <phoneticPr fontId="8" type="noConversion"/>
  <conditionalFormatting sqref="F13:F25">
    <cfRule type="containsText" dxfId="19" priority="1" operator="containsText" text="Helt enig">
      <formula>NOT(ISERROR(SEARCH("Helt enig",F13)))</formula>
    </cfRule>
    <cfRule type="containsText" dxfId="18" priority="2" operator="containsText" text="Delvis enig">
      <formula>NOT(ISERROR(SEARCH("Delvis enig",F13)))</formula>
    </cfRule>
    <cfRule type="containsText" dxfId="17" priority="3" operator="containsText" text="Verken enig eller uenig">
      <formula>NOT(ISERROR(SEARCH("Verken enig eller uenig",F13)))</formula>
    </cfRule>
    <cfRule type="containsText" dxfId="16" priority="4" operator="containsText" text="Delvis uenig">
      <formula>NOT(ISERROR(SEARCH("Delvis uenig",F13)))</formula>
    </cfRule>
    <cfRule type="containsText" dxfId="15" priority="5" operator="containsText" text="Helt uenig">
      <formula>NOT(ISERROR(SEARCH("Helt uenig",F13)))</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8FFCD91-AFD1-8640-B73A-B541834696C7}">
          <x14:formula1>
            <xm:f>Bakgrunnsdata!$C$62:$C$67</xm:f>
          </x14:formula1>
          <xm:sqref>F13:F25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BA53E-8359-4F07-9235-3AAC7E4DD338}">
  <sheetPr>
    <tabColor rgb="FF00896A"/>
  </sheetPr>
  <dimension ref="B1:K26"/>
  <sheetViews>
    <sheetView zoomScaleNormal="100" workbookViewId="0">
      <selection activeCell="Q7" sqref="Q7"/>
    </sheetView>
  </sheetViews>
  <sheetFormatPr baseColWidth="10" defaultColWidth="9.1015625" defaultRowHeight="12.3" x14ac:dyDescent="0.55000000000000004"/>
  <cols>
    <col min="1" max="1" width="3.47265625" style="5" customWidth="1"/>
    <col min="2" max="2" width="5" style="1" customWidth="1"/>
    <col min="3" max="3" width="14.26171875" style="2" customWidth="1"/>
    <col min="4" max="4" width="6.47265625" style="39" customWidth="1"/>
    <col min="5" max="5" width="39.1015625" style="2" customWidth="1"/>
    <col min="6" max="6" width="16.47265625" style="2" customWidth="1"/>
    <col min="7" max="7" width="35.1015625" style="2" customWidth="1"/>
    <col min="8" max="8" width="49" style="2" customWidth="1"/>
    <col min="9" max="9" width="5.578125" style="2" hidden="1" customWidth="1"/>
    <col min="10" max="11" width="11.7890625" style="3" customWidth="1"/>
    <col min="12" max="12" width="9.1015625" style="5"/>
    <col min="13" max="13" width="10.47265625" style="5" customWidth="1"/>
    <col min="14" max="16384" width="9.1015625" style="5"/>
  </cols>
  <sheetData>
    <row r="1" spans="2:11" ht="12.9" customHeight="1" x14ac:dyDescent="0.55000000000000004"/>
    <row r="2" spans="2:11" ht="34.299999999999997" customHeight="1" x14ac:dyDescent="0.55000000000000004">
      <c r="B2" s="402" t="s">
        <v>325</v>
      </c>
      <c r="C2" s="402"/>
      <c r="D2" s="402"/>
      <c r="E2" s="402"/>
      <c r="F2" s="402"/>
      <c r="G2" s="402"/>
      <c r="H2" s="4"/>
      <c r="I2" s="4"/>
    </row>
    <row r="3" spans="2:11" ht="6.9" customHeight="1" x14ac:dyDescent="0.55000000000000004">
      <c r="B3" s="403" t="s">
        <v>86</v>
      </c>
      <c r="C3" s="403"/>
      <c r="D3" s="403"/>
      <c r="E3" s="403"/>
      <c r="F3" s="403"/>
      <c r="G3" s="403"/>
      <c r="H3" s="9"/>
      <c r="I3" s="9"/>
    </row>
    <row r="4" spans="2:11" ht="14.4" customHeight="1" x14ac:dyDescent="0.55000000000000004">
      <c r="B4" s="5"/>
      <c r="C4" s="9"/>
      <c r="E4" s="9"/>
      <c r="F4" s="9"/>
      <c r="G4" s="307"/>
      <c r="H4" s="307"/>
      <c r="I4" s="307"/>
    </row>
    <row r="5" spans="2:11" ht="14.4" customHeight="1" x14ac:dyDescent="0.55000000000000004">
      <c r="B5" s="5"/>
      <c r="C5" s="9"/>
      <c r="E5" s="9"/>
      <c r="F5" s="9"/>
      <c r="G5" s="9"/>
      <c r="H5" s="9"/>
      <c r="I5" s="9"/>
    </row>
    <row r="6" spans="2:11" ht="14.4" customHeight="1" x14ac:dyDescent="0.55000000000000004">
      <c r="B6" s="5"/>
      <c r="C6" s="9"/>
      <c r="E6" s="9"/>
      <c r="F6" s="9"/>
      <c r="G6" s="9"/>
      <c r="H6" s="9"/>
      <c r="I6" s="9"/>
    </row>
    <row r="7" spans="2:11" ht="14.4" customHeight="1" x14ac:dyDescent="0.55000000000000004">
      <c r="B7" s="5"/>
      <c r="C7" s="9"/>
      <c r="E7" s="9"/>
      <c r="F7" s="9"/>
      <c r="G7" s="9"/>
      <c r="H7" s="9"/>
      <c r="I7" s="9"/>
    </row>
    <row r="8" spans="2:11" ht="14.4" customHeight="1" x14ac:dyDescent="0.55000000000000004">
      <c r="B8" s="5"/>
      <c r="C8" s="9"/>
      <c r="E8" s="9"/>
      <c r="F8" s="9"/>
      <c r="G8" s="9"/>
      <c r="H8" s="9"/>
      <c r="I8" s="9"/>
    </row>
    <row r="9" spans="2:11" ht="14.4" customHeight="1" x14ac:dyDescent="0.55000000000000004">
      <c r="B9" s="5"/>
      <c r="C9" s="9"/>
      <c r="E9" s="9"/>
      <c r="F9" s="9"/>
      <c r="G9" s="9"/>
      <c r="H9" s="9"/>
      <c r="I9" s="9"/>
    </row>
    <row r="10" spans="2:11" ht="14.4" customHeight="1" x14ac:dyDescent="0.55000000000000004">
      <c r="B10" s="5"/>
      <c r="C10" s="9"/>
      <c r="E10" s="9"/>
      <c r="F10" s="9"/>
      <c r="G10" s="9"/>
      <c r="H10" s="9"/>
      <c r="I10" s="9"/>
    </row>
    <row r="11" spans="2:11" ht="14.4" customHeight="1" x14ac:dyDescent="0.55000000000000004">
      <c r="B11" s="9"/>
      <c r="C11" s="9"/>
      <c r="E11" s="9"/>
      <c r="F11" s="9"/>
      <c r="G11" s="9"/>
      <c r="H11" s="9"/>
      <c r="I11" s="9"/>
      <c r="J11" s="10"/>
      <c r="K11" s="10"/>
    </row>
    <row r="12" spans="2:11" s="6" customFormat="1" ht="47.4" customHeight="1" x14ac:dyDescent="0.55000000000000004">
      <c r="B12" s="84" t="s">
        <v>24</v>
      </c>
      <c r="C12" s="84" t="s">
        <v>87</v>
      </c>
      <c r="D12" s="84" t="s">
        <v>26</v>
      </c>
      <c r="E12" s="84" t="s">
        <v>34</v>
      </c>
      <c r="F12" s="84" t="s">
        <v>35</v>
      </c>
      <c r="G12" s="84" t="s">
        <v>271</v>
      </c>
      <c r="H12" s="84" t="s">
        <v>399</v>
      </c>
      <c r="I12" s="84" t="s">
        <v>88</v>
      </c>
      <c r="J12" s="84" t="s">
        <v>273</v>
      </c>
      <c r="K12" s="84" t="s">
        <v>277</v>
      </c>
    </row>
    <row r="13" spans="2:11" s="7" customFormat="1" ht="57.6" x14ac:dyDescent="0.55000000000000004">
      <c r="B13" s="397" t="s">
        <v>159</v>
      </c>
      <c r="C13" s="399" t="s">
        <v>207</v>
      </c>
      <c r="D13" s="308" t="s">
        <v>160</v>
      </c>
      <c r="E13" s="122" t="s">
        <v>320</v>
      </c>
      <c r="F13" s="60"/>
      <c r="G13" s="61"/>
      <c r="H13" s="49" t="s">
        <v>451</v>
      </c>
      <c r="I13" s="309" t="str">
        <f t="shared" ref="I13:I23" si="0">IF(F13="Helt uenig",1,IF(F13="Delvis uenig",2,IF(F13="Verken enig eller uenig",3,IF(F13="Delvis enig",4,IF(F13="Helt enig",5,IF(F13="Ikke relevant","",""))))))</f>
        <v/>
      </c>
      <c r="J13" s="355">
        <f>IF(SUM(I13:I14)=0,0,AVERAGE(I13:I14))</f>
        <v>0</v>
      </c>
      <c r="K13" s="392"/>
    </row>
    <row r="14" spans="2:11" s="7" customFormat="1" ht="129.9" thickBot="1" x14ac:dyDescent="0.6">
      <c r="B14" s="398"/>
      <c r="C14" s="400"/>
      <c r="D14" s="310" t="s">
        <v>161</v>
      </c>
      <c r="E14" s="126" t="s">
        <v>444</v>
      </c>
      <c r="F14" s="66"/>
      <c r="G14" s="62"/>
      <c r="H14" s="52" t="s">
        <v>413</v>
      </c>
      <c r="I14" s="311" t="str">
        <f t="shared" si="0"/>
        <v/>
      </c>
      <c r="J14" s="351"/>
      <c r="K14" s="388"/>
    </row>
    <row r="15" spans="2:11" s="7" customFormat="1" ht="86.7" thickTop="1" x14ac:dyDescent="0.55000000000000004">
      <c r="B15" s="393" t="s">
        <v>162</v>
      </c>
      <c r="C15" s="372" t="s">
        <v>120</v>
      </c>
      <c r="D15" s="312" t="s">
        <v>163</v>
      </c>
      <c r="E15" s="123" t="s">
        <v>427</v>
      </c>
      <c r="F15" s="67"/>
      <c r="G15" s="129"/>
      <c r="H15" s="58" t="s">
        <v>428</v>
      </c>
      <c r="I15" s="313" t="str">
        <f t="shared" si="0"/>
        <v/>
      </c>
      <c r="J15" s="350">
        <f>IF(SUM(I15:I20)=0,0,AVERAGE(I15:I20))</f>
        <v>0</v>
      </c>
      <c r="K15" s="386"/>
    </row>
    <row r="16" spans="2:11" s="7" customFormat="1" ht="115.2" x14ac:dyDescent="0.55000000000000004">
      <c r="B16" s="395"/>
      <c r="C16" s="363"/>
      <c r="D16" s="308" t="s">
        <v>258</v>
      </c>
      <c r="E16" s="314" t="s">
        <v>166</v>
      </c>
      <c r="F16" s="60"/>
      <c r="G16" s="61"/>
      <c r="H16" s="49" t="s">
        <v>322</v>
      </c>
      <c r="I16" s="309" t="str">
        <f t="shared" si="0"/>
        <v/>
      </c>
      <c r="J16" s="356"/>
      <c r="K16" s="387"/>
    </row>
    <row r="17" spans="2:11" s="7" customFormat="1" ht="86.4" x14ac:dyDescent="0.55000000000000004">
      <c r="B17" s="395"/>
      <c r="C17" s="363"/>
      <c r="D17" s="315" t="s">
        <v>259</v>
      </c>
      <c r="E17" s="127" t="s">
        <v>167</v>
      </c>
      <c r="F17" s="109"/>
      <c r="G17" s="102"/>
      <c r="H17" s="58" t="s">
        <v>415</v>
      </c>
      <c r="I17" s="309" t="str">
        <f t="shared" si="0"/>
        <v/>
      </c>
      <c r="J17" s="356"/>
      <c r="K17" s="387"/>
    </row>
    <row r="18" spans="2:11" s="7" customFormat="1" ht="72" x14ac:dyDescent="0.55000000000000004">
      <c r="B18" s="395"/>
      <c r="C18" s="363"/>
      <c r="D18" s="308" t="s">
        <v>260</v>
      </c>
      <c r="E18" s="122" t="s">
        <v>168</v>
      </c>
      <c r="F18" s="60"/>
      <c r="G18" s="61"/>
      <c r="H18" s="49" t="s">
        <v>416</v>
      </c>
      <c r="I18" s="309" t="str">
        <f t="shared" si="0"/>
        <v/>
      </c>
      <c r="J18" s="356"/>
      <c r="K18" s="387"/>
    </row>
    <row r="19" spans="2:11" s="8" customFormat="1" ht="100.8" x14ac:dyDescent="0.55000000000000004">
      <c r="B19" s="395"/>
      <c r="C19" s="363"/>
      <c r="D19" s="308" t="s">
        <v>261</v>
      </c>
      <c r="E19" s="122" t="s">
        <v>171</v>
      </c>
      <c r="F19" s="60"/>
      <c r="G19" s="136"/>
      <c r="H19" s="49" t="s">
        <v>417</v>
      </c>
      <c r="I19" s="309" t="str">
        <f t="shared" si="0"/>
        <v/>
      </c>
      <c r="J19" s="356"/>
      <c r="K19" s="387"/>
    </row>
    <row r="20" spans="2:11" ht="72.3" thickBot="1" x14ac:dyDescent="0.6">
      <c r="B20" s="394"/>
      <c r="C20" s="364"/>
      <c r="D20" s="316" t="s">
        <v>262</v>
      </c>
      <c r="E20" s="124" t="s">
        <v>276</v>
      </c>
      <c r="F20" s="73"/>
      <c r="G20" s="137"/>
      <c r="H20" s="59" t="s">
        <v>172</v>
      </c>
      <c r="I20" s="311" t="str">
        <f t="shared" si="0"/>
        <v/>
      </c>
      <c r="J20" s="351"/>
      <c r="K20" s="388"/>
    </row>
    <row r="21" spans="2:11" ht="72.599999999999994" thickTop="1" thickBot="1" x14ac:dyDescent="0.6">
      <c r="B21" s="306" t="s">
        <v>164</v>
      </c>
      <c r="C21" s="305" t="s">
        <v>58</v>
      </c>
      <c r="D21" s="316" t="s">
        <v>165</v>
      </c>
      <c r="E21" s="124" t="s">
        <v>412</v>
      </c>
      <c r="F21" s="73"/>
      <c r="G21" s="130"/>
      <c r="H21" s="59" t="s">
        <v>321</v>
      </c>
      <c r="I21" s="317" t="str">
        <f t="shared" si="0"/>
        <v/>
      </c>
      <c r="J21" s="95">
        <f>IF(I21="",0,IF(I21&gt;0,I21,0))</f>
        <v>0</v>
      </c>
      <c r="K21" s="249"/>
    </row>
    <row r="22" spans="2:11" s="7" customFormat="1" ht="43.5" thickTop="1" x14ac:dyDescent="0.55000000000000004">
      <c r="B22" s="395" t="s">
        <v>169</v>
      </c>
      <c r="C22" s="363" t="s">
        <v>133</v>
      </c>
      <c r="D22" s="318" t="s">
        <v>170</v>
      </c>
      <c r="E22" s="319" t="s">
        <v>173</v>
      </c>
      <c r="F22" s="74"/>
      <c r="G22" s="138"/>
      <c r="H22" s="58" t="s">
        <v>323</v>
      </c>
      <c r="I22" s="313" t="str">
        <f t="shared" si="0"/>
        <v/>
      </c>
      <c r="J22" s="350">
        <f>IF(SUM(I22:I23)=0,0,AVERAGE(I22:I23))</f>
        <v>0</v>
      </c>
      <c r="K22" s="386"/>
    </row>
    <row r="23" spans="2:11" s="7" customFormat="1" ht="86.7" thickBot="1" x14ac:dyDescent="0.6">
      <c r="B23" s="394"/>
      <c r="C23" s="364"/>
      <c r="D23" s="310" t="s">
        <v>263</v>
      </c>
      <c r="E23" s="126" t="s">
        <v>174</v>
      </c>
      <c r="F23" s="66"/>
      <c r="G23" s="62"/>
      <c r="H23" s="52" t="s">
        <v>324</v>
      </c>
      <c r="I23" s="311" t="str">
        <f t="shared" si="0"/>
        <v/>
      </c>
      <c r="J23" s="351"/>
      <c r="K23" s="388"/>
    </row>
    <row r="24" spans="2:11" ht="13.2" thickTop="1" x14ac:dyDescent="0.55000000000000004">
      <c r="E24" s="17"/>
    </row>
    <row r="25" spans="2:11" ht="12.9" x14ac:dyDescent="0.55000000000000004">
      <c r="E25" s="16"/>
    </row>
    <row r="26" spans="2:11" ht="12.9" x14ac:dyDescent="0.55000000000000004">
      <c r="E26" s="16"/>
    </row>
  </sheetData>
  <sheetProtection algorithmName="SHA-512" hashValue="xA4bZULSoD+y/EX6mTzsQRFDvxiC+I52A+7ThXfMztjHYVEc1XbeKDcxUrjk5VHf0Rra/7DSZ8ftMjGhv7TrCQ==" saltValue="H/idycCdj2m8PkjcCN39gg==" spinCount="100000" sheet="1" objects="1" scenarios="1"/>
  <mergeCells count="14">
    <mergeCell ref="B2:G2"/>
    <mergeCell ref="C22:C23"/>
    <mergeCell ref="B3:G3"/>
    <mergeCell ref="B13:B14"/>
    <mergeCell ref="C13:C14"/>
    <mergeCell ref="B22:B23"/>
    <mergeCell ref="C15:C20"/>
    <mergeCell ref="B15:B20"/>
    <mergeCell ref="J13:J14"/>
    <mergeCell ref="K13:K14"/>
    <mergeCell ref="J15:J20"/>
    <mergeCell ref="K15:K20"/>
    <mergeCell ref="J22:J23"/>
    <mergeCell ref="K22:K23"/>
  </mergeCells>
  <conditionalFormatting sqref="F13:F23">
    <cfRule type="containsText" dxfId="14" priority="1" operator="containsText" text="Helt enig">
      <formula>NOT(ISERROR(SEARCH("Helt enig",F13)))</formula>
    </cfRule>
    <cfRule type="containsText" dxfId="13" priority="2" operator="containsText" text="Delvis enig">
      <formula>NOT(ISERROR(SEARCH("Delvis enig",F13)))</formula>
    </cfRule>
    <cfRule type="containsText" dxfId="12" priority="3" operator="containsText" text="Verken enig eller uenig">
      <formula>NOT(ISERROR(SEARCH("Verken enig eller uenig",F13)))</formula>
    </cfRule>
    <cfRule type="containsText" dxfId="11" priority="4" operator="containsText" text="Delvis uenig">
      <formula>NOT(ISERROR(SEARCH("Delvis uenig",F13)))</formula>
    </cfRule>
    <cfRule type="containsText" dxfId="10" priority="5" operator="containsText" text="Helt uenig">
      <formula>NOT(ISERROR(SEARCH("Helt uenig",F13)))</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68EA17E-7C02-C549-A3DE-A278F506DC4D}">
          <x14:formula1>
            <xm:f>Bakgrunnsdata!$C$62:$C$67</xm:f>
          </x14:formula1>
          <xm:sqref>F13:F23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29A8D-41DD-4B9A-A57F-6A5B3A7B0A04}">
  <sheetPr>
    <tabColor rgb="FF00896A"/>
  </sheetPr>
  <dimension ref="A1:L21"/>
  <sheetViews>
    <sheetView zoomScaleNormal="100" workbookViewId="0">
      <selection activeCell="P6" sqref="P6"/>
    </sheetView>
  </sheetViews>
  <sheetFormatPr baseColWidth="10" defaultColWidth="9.1015625" defaultRowHeight="12.3" x14ac:dyDescent="0.55000000000000004"/>
  <cols>
    <col min="1" max="1" width="3.47265625" style="5" customWidth="1"/>
    <col min="2" max="2" width="5" style="1" customWidth="1"/>
    <col min="3" max="3" width="14.26171875" style="2" customWidth="1"/>
    <col min="4" max="4" width="6.47265625" style="320" customWidth="1"/>
    <col min="5" max="5" width="39.1015625" style="2" customWidth="1"/>
    <col min="6" max="6" width="16.47265625" style="2" customWidth="1"/>
    <col min="7" max="7" width="35.1015625" style="2" customWidth="1"/>
    <col min="8" max="8" width="49" style="321" customWidth="1"/>
    <col min="9" max="9" width="5.578125" style="3" hidden="1" customWidth="1"/>
    <col min="10" max="11" width="11.7890625" style="3" customWidth="1"/>
    <col min="12" max="12" width="10.47265625" style="5" customWidth="1"/>
    <col min="13" max="16384" width="9.1015625" style="5"/>
  </cols>
  <sheetData>
    <row r="1" spans="1:12" ht="12.9" customHeight="1" x14ac:dyDescent="0.55000000000000004"/>
    <row r="2" spans="1:12" ht="34.299999999999997" customHeight="1" x14ac:dyDescent="0.55000000000000004">
      <c r="B2" s="11" t="s">
        <v>213</v>
      </c>
      <c r="C2" s="11"/>
      <c r="H2" s="11"/>
    </row>
    <row r="3" spans="1:12" ht="6.9" customHeight="1" x14ac:dyDescent="0.55000000000000004">
      <c r="B3" s="12" t="s">
        <v>86</v>
      </c>
      <c r="C3" s="12"/>
      <c r="D3" s="322"/>
      <c r="E3" s="12"/>
      <c r="F3" s="12"/>
      <c r="G3" s="12"/>
      <c r="H3" s="12"/>
      <c r="I3" s="12"/>
    </row>
    <row r="4" spans="1:12" ht="14.4" customHeight="1" x14ac:dyDescent="0.55000000000000004">
      <c r="B4" s="5"/>
      <c r="C4" s="9"/>
      <c r="D4" s="323"/>
      <c r="E4" s="9"/>
      <c r="F4" s="9"/>
      <c r="G4" s="9"/>
      <c r="H4" s="9"/>
      <c r="I4" s="9"/>
    </row>
    <row r="5" spans="1:12" ht="14.4" customHeight="1" x14ac:dyDescent="0.55000000000000004">
      <c r="B5" s="5"/>
      <c r="C5" s="9"/>
      <c r="D5" s="323"/>
      <c r="E5" s="9"/>
      <c r="F5" s="9"/>
      <c r="G5" s="9"/>
      <c r="H5" s="9"/>
      <c r="I5" s="9"/>
    </row>
    <row r="6" spans="1:12" ht="14.4" customHeight="1" x14ac:dyDescent="0.55000000000000004">
      <c r="B6" s="5"/>
      <c r="C6" s="9"/>
      <c r="D6" s="323"/>
      <c r="E6" s="9"/>
      <c r="F6" s="9"/>
      <c r="G6" s="9"/>
      <c r="H6" s="9"/>
      <c r="I6" s="9"/>
    </row>
    <row r="7" spans="1:12" ht="14.4" customHeight="1" x14ac:dyDescent="0.55000000000000004">
      <c r="B7" s="5"/>
      <c r="C7" s="324"/>
      <c r="D7" s="323"/>
      <c r="E7" s="9"/>
      <c r="F7" s="9"/>
      <c r="G7" s="9"/>
      <c r="H7" s="9"/>
      <c r="I7" s="9"/>
    </row>
    <row r="8" spans="1:12" ht="14.4" customHeight="1" x14ac:dyDescent="0.55000000000000004">
      <c r="B8" s="5"/>
      <c r="C8" s="324"/>
      <c r="D8" s="323"/>
      <c r="E8" s="9"/>
      <c r="F8" s="9"/>
      <c r="G8" s="9"/>
      <c r="H8" s="9"/>
      <c r="I8" s="9"/>
    </row>
    <row r="9" spans="1:12" ht="14.4" customHeight="1" x14ac:dyDescent="0.55000000000000004">
      <c r="B9" s="5"/>
      <c r="C9" s="324"/>
      <c r="D9" s="323"/>
      <c r="E9" s="9"/>
      <c r="F9" s="9"/>
      <c r="G9" s="9"/>
      <c r="H9" s="9"/>
      <c r="I9" s="9"/>
    </row>
    <row r="10" spans="1:12" ht="14.4" customHeight="1" x14ac:dyDescent="0.55000000000000004">
      <c r="B10" s="9"/>
      <c r="C10" s="9"/>
      <c r="D10" s="323"/>
      <c r="E10" s="9"/>
      <c r="F10" s="9"/>
      <c r="G10" s="9"/>
      <c r="H10" s="9"/>
      <c r="I10" s="9"/>
      <c r="J10" s="10"/>
      <c r="K10" s="10"/>
    </row>
    <row r="11" spans="1:12" s="6" customFormat="1" ht="47.25" customHeight="1" x14ac:dyDescent="0.55000000000000004">
      <c r="A11" s="40"/>
      <c r="B11" s="85" t="s">
        <v>24</v>
      </c>
      <c r="C11" s="84" t="s">
        <v>87</v>
      </c>
      <c r="D11" s="85" t="s">
        <v>26</v>
      </c>
      <c r="E11" s="84" t="s">
        <v>34</v>
      </c>
      <c r="F11" s="85" t="s">
        <v>35</v>
      </c>
      <c r="G11" s="84" t="s">
        <v>271</v>
      </c>
      <c r="H11" s="84" t="s">
        <v>399</v>
      </c>
      <c r="I11" s="84" t="s">
        <v>88</v>
      </c>
      <c r="J11" s="85" t="s">
        <v>273</v>
      </c>
      <c r="K11" s="84" t="s">
        <v>277</v>
      </c>
      <c r="L11" s="40"/>
    </row>
    <row r="12" spans="1:12" s="8" customFormat="1" ht="86.4" x14ac:dyDescent="0.55000000000000004">
      <c r="A12" s="325"/>
      <c r="B12" s="404" t="s">
        <v>214</v>
      </c>
      <c r="C12" s="363" t="s">
        <v>112</v>
      </c>
      <c r="D12" s="312" t="s">
        <v>264</v>
      </c>
      <c r="E12" s="123" t="s">
        <v>419</v>
      </c>
      <c r="F12" s="77"/>
      <c r="G12" s="129"/>
      <c r="H12" s="58" t="s">
        <v>452</v>
      </c>
      <c r="I12" s="326" t="str">
        <f t="shared" ref="I12:I17" si="0">IF(F12="Helt uenig",1,IF(F12="Delvis uenig",2,IF(F12="Verken enig eller uenig",3,IF(F12="Delvis enig",4,IF(F12="Helt enig",5,IF(F12="Ikke relevant","",""))))))</f>
        <v/>
      </c>
      <c r="J12" s="355">
        <f>IF(SUM(I12:I13)=0,0,AVERAGE(I12:I13))</f>
        <v>0</v>
      </c>
      <c r="K12" s="392"/>
      <c r="L12" s="325"/>
    </row>
    <row r="13" spans="1:12" s="8" customFormat="1" ht="86.7" thickBot="1" x14ac:dyDescent="0.6">
      <c r="A13" s="325"/>
      <c r="B13" s="405"/>
      <c r="C13" s="364"/>
      <c r="D13" s="310" t="s">
        <v>265</v>
      </c>
      <c r="E13" s="126" t="s">
        <v>445</v>
      </c>
      <c r="F13" s="76"/>
      <c r="G13" s="62"/>
      <c r="H13" s="52" t="s">
        <v>421</v>
      </c>
      <c r="I13" s="327" t="str">
        <f t="shared" si="0"/>
        <v/>
      </c>
      <c r="J13" s="351"/>
      <c r="K13" s="388"/>
      <c r="L13" s="325"/>
    </row>
    <row r="14" spans="1:12" s="8" customFormat="1" ht="65.5" customHeight="1" thickTop="1" x14ac:dyDescent="0.55000000000000004">
      <c r="A14" s="325"/>
      <c r="B14" s="368" t="s">
        <v>215</v>
      </c>
      <c r="C14" s="372" t="s">
        <v>120</v>
      </c>
      <c r="D14" s="328" t="s">
        <v>266</v>
      </c>
      <c r="E14" s="125" t="s">
        <v>177</v>
      </c>
      <c r="F14" s="110"/>
      <c r="G14" s="63"/>
      <c r="H14" s="50" t="s">
        <v>422</v>
      </c>
      <c r="I14" s="329" t="str">
        <f t="shared" si="0"/>
        <v/>
      </c>
      <c r="J14" s="350">
        <f>IF(SUM(I14:I17)=0,0,AVERAGE(I14:I17))</f>
        <v>0</v>
      </c>
      <c r="K14" s="386"/>
      <c r="L14" s="325"/>
    </row>
    <row r="15" spans="1:12" s="7" customFormat="1" ht="43.2" x14ac:dyDescent="0.55000000000000004">
      <c r="A15" s="15"/>
      <c r="B15" s="360"/>
      <c r="C15" s="363"/>
      <c r="D15" s="308" t="s">
        <v>267</v>
      </c>
      <c r="E15" s="122" t="s">
        <v>326</v>
      </c>
      <c r="F15" s="75"/>
      <c r="G15" s="61"/>
      <c r="H15" s="49" t="s">
        <v>423</v>
      </c>
      <c r="I15" s="326" t="str">
        <f t="shared" si="0"/>
        <v/>
      </c>
      <c r="J15" s="356"/>
      <c r="K15" s="387"/>
      <c r="L15" s="15"/>
    </row>
    <row r="16" spans="1:12" s="7" customFormat="1" ht="158.4" x14ac:dyDescent="0.55000000000000004">
      <c r="A16" s="15"/>
      <c r="B16" s="360"/>
      <c r="C16" s="363"/>
      <c r="D16" s="308" t="s">
        <v>268</v>
      </c>
      <c r="E16" s="122" t="s">
        <v>240</v>
      </c>
      <c r="F16" s="75"/>
      <c r="G16" s="61"/>
      <c r="H16" s="49" t="s">
        <v>424</v>
      </c>
      <c r="I16" s="326" t="str">
        <f t="shared" si="0"/>
        <v/>
      </c>
      <c r="J16" s="356"/>
      <c r="K16" s="387"/>
      <c r="L16" s="15"/>
    </row>
    <row r="17" spans="1:12" s="8" customFormat="1" ht="57.9" thickBot="1" x14ac:dyDescent="0.6">
      <c r="A17" s="325"/>
      <c r="B17" s="361"/>
      <c r="C17" s="364"/>
      <c r="D17" s="56" t="s">
        <v>269</v>
      </c>
      <c r="E17" s="124" t="s">
        <v>420</v>
      </c>
      <c r="F17" s="111"/>
      <c r="G17" s="130"/>
      <c r="H17" s="59" t="s">
        <v>425</v>
      </c>
      <c r="I17" s="327" t="str">
        <f t="shared" si="0"/>
        <v/>
      </c>
      <c r="J17" s="351"/>
      <c r="K17" s="388"/>
      <c r="L17" s="325"/>
    </row>
    <row r="18" spans="1:12" ht="13.2" thickTop="1" x14ac:dyDescent="0.55000000000000004">
      <c r="A18" s="19"/>
      <c r="B18" s="13"/>
      <c r="C18" s="17"/>
      <c r="D18" s="330"/>
      <c r="E18" s="331"/>
      <c r="F18" s="331"/>
      <c r="G18" s="331"/>
      <c r="H18" s="16"/>
      <c r="I18" s="18"/>
      <c r="J18" s="18"/>
      <c r="K18" s="18"/>
      <c r="L18" s="19"/>
    </row>
    <row r="19" spans="1:12" ht="12.9" x14ac:dyDescent="0.55000000000000004">
      <c r="E19" s="332"/>
      <c r="F19" s="332"/>
      <c r="G19" s="332"/>
    </row>
    <row r="20" spans="1:12" ht="12.9" x14ac:dyDescent="0.55000000000000004">
      <c r="E20" s="333"/>
      <c r="F20" s="333"/>
      <c r="G20" s="333"/>
    </row>
    <row r="21" spans="1:12" ht="12.9" x14ac:dyDescent="0.55000000000000004">
      <c r="E21" s="16"/>
      <c r="F21" s="16"/>
      <c r="G21" s="16"/>
    </row>
  </sheetData>
  <sheetProtection algorithmName="SHA-512" hashValue="f+Jd/Tduzh7O3/4YhztqqQc93n+6O6nZAFyOf4WMeiS319t1HDDcsDOsmVjjJh9oRAtf+x5oHEeTdCPxsLArLg==" saltValue="cZ+ElQn6AS7zU3W4YNmWcA==" spinCount="100000" sheet="1" objects="1" scenarios="1"/>
  <mergeCells count="8">
    <mergeCell ref="B12:B13"/>
    <mergeCell ref="B14:B17"/>
    <mergeCell ref="C14:C17"/>
    <mergeCell ref="J12:J13"/>
    <mergeCell ref="K12:K13"/>
    <mergeCell ref="J14:J17"/>
    <mergeCell ref="K14:K17"/>
    <mergeCell ref="C12:C13"/>
  </mergeCells>
  <conditionalFormatting sqref="F12:F17">
    <cfRule type="containsText" dxfId="9" priority="1" operator="containsText" text="Helt enig">
      <formula>NOT(ISERROR(SEARCH("Helt enig",F12)))</formula>
    </cfRule>
    <cfRule type="containsText" dxfId="8" priority="2" operator="containsText" text="Delvis enig">
      <formula>NOT(ISERROR(SEARCH("Delvis enig",F12)))</formula>
    </cfRule>
    <cfRule type="containsText" dxfId="7" priority="3" operator="containsText" text="Verken enig eller uenig">
      <formula>NOT(ISERROR(SEARCH("Verken enig eller uenig",F12)))</formula>
    </cfRule>
    <cfRule type="containsText" dxfId="6" priority="4" operator="containsText" text="Delvis uenig">
      <formula>NOT(ISERROR(SEARCH("Delvis uenig",F12)))</formula>
    </cfRule>
    <cfRule type="containsText" dxfId="5" priority="5" operator="containsText" text="Helt uenig">
      <formula>NOT(ISERROR(SEARCH("Helt uenig",F12)))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479A026-6058-554D-BC79-12FEFBA21067}">
          <x14:formula1>
            <xm:f>Bakgrunnsdata!$C$62:$C$67</xm:f>
          </x14:formula1>
          <xm:sqref>F12:F17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55D84-66EB-4E20-978F-9BA88B6122E8}">
  <sheetPr>
    <tabColor rgb="FF00896A"/>
  </sheetPr>
  <dimension ref="B1:N21"/>
  <sheetViews>
    <sheetView zoomScaleNormal="100" workbookViewId="0">
      <selection activeCell="Q7" sqref="Q7"/>
    </sheetView>
  </sheetViews>
  <sheetFormatPr baseColWidth="10" defaultColWidth="9.1015625" defaultRowHeight="12.3" x14ac:dyDescent="0.55000000000000004"/>
  <cols>
    <col min="1" max="1" width="3.47265625" style="5" customWidth="1"/>
    <col min="2" max="2" width="5" style="1" customWidth="1"/>
    <col min="3" max="3" width="14.26171875" style="2" customWidth="1"/>
    <col min="4" max="4" width="6.47265625" style="38" customWidth="1"/>
    <col min="5" max="5" width="39.1015625" style="2" customWidth="1"/>
    <col min="6" max="6" width="16.47265625" style="38" customWidth="1"/>
    <col min="7" max="7" width="35.1015625" style="2" customWidth="1"/>
    <col min="8" max="8" width="49" style="321" customWidth="1"/>
    <col min="9" max="9" width="5.1015625" style="3" hidden="1" customWidth="1"/>
    <col min="10" max="11" width="11.7890625" style="3" customWidth="1"/>
    <col min="12" max="12" width="10.47265625" style="5" customWidth="1"/>
    <col min="13" max="16384" width="9.1015625" style="5"/>
  </cols>
  <sheetData>
    <row r="1" spans="2:14" ht="12.9" customHeight="1" x14ac:dyDescent="0.55000000000000004"/>
    <row r="2" spans="2:14" ht="34.299999999999997" customHeight="1" x14ac:dyDescent="0.55000000000000004">
      <c r="B2" s="402" t="s">
        <v>216</v>
      </c>
      <c r="C2" s="402"/>
      <c r="D2" s="406"/>
      <c r="E2" s="402"/>
      <c r="F2" s="402"/>
      <c r="G2" s="402"/>
      <c r="H2" s="402"/>
    </row>
    <row r="3" spans="2:14" ht="6.9" customHeight="1" x14ac:dyDescent="0.55000000000000004">
      <c r="B3" s="334"/>
      <c r="C3" s="14"/>
      <c r="D3" s="335"/>
      <c r="E3" s="334"/>
      <c r="F3" s="336"/>
      <c r="G3" s="334"/>
      <c r="H3" s="334"/>
    </row>
    <row r="4" spans="2:14" ht="14.4" customHeight="1" x14ac:dyDescent="0.55000000000000004">
      <c r="B4" s="334"/>
      <c r="C4" s="14"/>
      <c r="D4" s="335"/>
      <c r="E4" s="334"/>
      <c r="F4" s="336"/>
      <c r="G4" s="334"/>
      <c r="H4" s="334"/>
    </row>
    <row r="5" spans="2:14" ht="14.4" customHeight="1" x14ac:dyDescent="0.55000000000000004">
      <c r="B5" s="334"/>
      <c r="C5" s="14"/>
      <c r="D5" s="335"/>
      <c r="E5" s="334"/>
      <c r="F5" s="336"/>
      <c r="G5" s="334"/>
      <c r="H5" s="334"/>
    </row>
    <row r="6" spans="2:14" ht="14.4" customHeight="1" x14ac:dyDescent="0.55000000000000004">
      <c r="B6" s="334"/>
      <c r="C6" s="14"/>
      <c r="D6" s="335"/>
      <c r="E6" s="334"/>
      <c r="F6" s="336"/>
      <c r="G6" s="334"/>
      <c r="H6" s="334"/>
    </row>
    <row r="7" spans="2:14" ht="14.4" customHeight="1" x14ac:dyDescent="0.55000000000000004">
      <c r="B7" s="334"/>
      <c r="C7" s="14"/>
      <c r="D7" s="335"/>
      <c r="E7" s="334"/>
      <c r="F7" s="336"/>
      <c r="G7" s="334"/>
      <c r="H7" s="334"/>
    </row>
    <row r="8" spans="2:14" ht="14.4" customHeight="1" x14ac:dyDescent="0.55000000000000004">
      <c r="B8" s="334"/>
      <c r="C8" s="14"/>
      <c r="D8" s="335"/>
      <c r="E8" s="334"/>
      <c r="F8" s="336"/>
      <c r="G8" s="334"/>
      <c r="H8" s="334"/>
    </row>
    <row r="9" spans="2:14" ht="14.4" customHeight="1" x14ac:dyDescent="0.55000000000000004">
      <c r="B9" s="334"/>
      <c r="C9" s="14"/>
      <c r="D9" s="335"/>
      <c r="E9" s="334"/>
      <c r="F9" s="336"/>
      <c r="G9" s="334"/>
      <c r="H9" s="334"/>
    </row>
    <row r="10" spans="2:14" ht="14.4" customHeight="1" x14ac:dyDescent="0.55000000000000004">
      <c r="B10" s="334"/>
      <c r="C10" s="14"/>
      <c r="D10" s="335"/>
      <c r="E10" s="334"/>
      <c r="F10" s="336"/>
      <c r="G10" s="334"/>
      <c r="H10" s="334"/>
    </row>
    <row r="11" spans="2:14" ht="14.4" customHeight="1" x14ac:dyDescent="0.55000000000000004">
      <c r="B11" s="334"/>
      <c r="C11" s="14"/>
      <c r="D11" s="335"/>
      <c r="E11" s="334"/>
      <c r="F11" s="336"/>
      <c r="G11" s="334"/>
      <c r="H11" s="334"/>
      <c r="J11" s="10"/>
      <c r="K11" s="10"/>
    </row>
    <row r="12" spans="2:14" s="40" customFormat="1" ht="47.25" customHeight="1" x14ac:dyDescent="0.55000000000000004">
      <c r="B12" s="84" t="s">
        <v>24</v>
      </c>
      <c r="C12" s="84" t="s">
        <v>87</v>
      </c>
      <c r="D12" s="84" t="s">
        <v>26</v>
      </c>
      <c r="E12" s="84" t="s">
        <v>34</v>
      </c>
      <c r="F12" s="84" t="s">
        <v>35</v>
      </c>
      <c r="G12" s="84" t="s">
        <v>271</v>
      </c>
      <c r="H12" s="84" t="s">
        <v>399</v>
      </c>
      <c r="I12" s="84" t="s">
        <v>88</v>
      </c>
      <c r="J12" s="84" t="s">
        <v>273</v>
      </c>
      <c r="K12" s="84" t="s">
        <v>277</v>
      </c>
    </row>
    <row r="13" spans="2:14" s="7" customFormat="1" ht="129.6" x14ac:dyDescent="0.55000000000000004">
      <c r="B13" s="407" t="s">
        <v>178</v>
      </c>
      <c r="C13" s="409" t="s">
        <v>179</v>
      </c>
      <c r="D13" s="53" t="s">
        <v>175</v>
      </c>
      <c r="E13" s="20" t="s">
        <v>180</v>
      </c>
      <c r="F13" s="70"/>
      <c r="G13" s="61"/>
      <c r="H13" s="49" t="s">
        <v>453</v>
      </c>
      <c r="I13" s="337" t="str">
        <f t="shared" ref="I13:I20" si="0">IF(F13="Helt uenig",1,IF(F13="Delvis uenig",2,IF(F13="Verken enig eller uenig",3,IF(F13="Delvis enig",4,IF(F13="Helt enig",5,IF(F13="Ikke relevant","",""))))))</f>
        <v/>
      </c>
      <c r="J13" s="355">
        <f>IF(SUM(I13:I14)=0,0,AVERAGE(I13:I14))</f>
        <v>0</v>
      </c>
      <c r="K13" s="392"/>
    </row>
    <row r="14" spans="2:14" s="7" customFormat="1" ht="101.1" thickBot="1" x14ac:dyDescent="0.6">
      <c r="B14" s="408"/>
      <c r="C14" s="366"/>
      <c r="D14" s="54" t="s">
        <v>176</v>
      </c>
      <c r="E14" s="47" t="s">
        <v>446</v>
      </c>
      <c r="F14" s="71"/>
      <c r="G14" s="62"/>
      <c r="H14" s="52" t="s">
        <v>430</v>
      </c>
      <c r="I14" s="338" t="str">
        <f t="shared" si="0"/>
        <v/>
      </c>
      <c r="J14" s="351"/>
      <c r="K14" s="388"/>
    </row>
    <row r="15" spans="2:14" s="7" customFormat="1" ht="144.30000000000001" thickTop="1" x14ac:dyDescent="0.55000000000000004">
      <c r="B15" s="368" t="s">
        <v>181</v>
      </c>
      <c r="C15" s="367" t="s">
        <v>270</v>
      </c>
      <c r="D15" s="55" t="s">
        <v>182</v>
      </c>
      <c r="E15" s="48" t="s">
        <v>183</v>
      </c>
      <c r="F15" s="78"/>
      <c r="G15" s="129"/>
      <c r="H15" s="83" t="s">
        <v>431</v>
      </c>
      <c r="I15" s="339" t="str">
        <f t="shared" si="0"/>
        <v/>
      </c>
      <c r="J15" s="350">
        <f>IF(SUM(I15:I20)=0,0,AVERAGE(I15:I20))</f>
        <v>0</v>
      </c>
      <c r="K15" s="386"/>
    </row>
    <row r="16" spans="2:14" s="7" customFormat="1" ht="72" x14ac:dyDescent="0.55000000000000004">
      <c r="B16" s="360"/>
      <c r="C16" s="365"/>
      <c r="D16" s="53" t="s">
        <v>184</v>
      </c>
      <c r="E16" s="20" t="s">
        <v>426</v>
      </c>
      <c r="F16" s="70"/>
      <c r="G16" s="61"/>
      <c r="H16" s="49" t="s">
        <v>327</v>
      </c>
      <c r="I16" s="337" t="str">
        <f t="shared" si="0"/>
        <v/>
      </c>
      <c r="J16" s="356"/>
      <c r="K16" s="387"/>
      <c r="N16" s="340"/>
    </row>
    <row r="17" spans="2:11" s="7" customFormat="1" ht="158.4" x14ac:dyDescent="0.55000000000000004">
      <c r="B17" s="360"/>
      <c r="C17" s="365"/>
      <c r="D17" s="53" t="s">
        <v>284</v>
      </c>
      <c r="E17" s="20" t="s">
        <v>429</v>
      </c>
      <c r="F17" s="70"/>
      <c r="G17" s="61"/>
      <c r="H17" s="51" t="s">
        <v>432</v>
      </c>
      <c r="I17" s="337" t="str">
        <f t="shared" si="0"/>
        <v/>
      </c>
      <c r="J17" s="356"/>
      <c r="K17" s="387"/>
    </row>
    <row r="18" spans="2:11" s="7" customFormat="1" ht="129.6" x14ac:dyDescent="0.55000000000000004">
      <c r="B18" s="360"/>
      <c r="C18" s="365"/>
      <c r="D18" s="53" t="s">
        <v>285</v>
      </c>
      <c r="E18" s="20" t="s">
        <v>185</v>
      </c>
      <c r="F18" s="70"/>
      <c r="G18" s="61"/>
      <c r="H18" s="49" t="s">
        <v>433</v>
      </c>
      <c r="I18" s="337" t="str">
        <f t="shared" si="0"/>
        <v/>
      </c>
      <c r="J18" s="356"/>
      <c r="K18" s="387"/>
    </row>
    <row r="19" spans="2:11" s="7" customFormat="1" ht="158.4" x14ac:dyDescent="0.55000000000000004">
      <c r="B19" s="360"/>
      <c r="C19" s="365"/>
      <c r="D19" s="53" t="s">
        <v>286</v>
      </c>
      <c r="E19" s="20" t="s">
        <v>186</v>
      </c>
      <c r="F19" s="70"/>
      <c r="G19" s="61"/>
      <c r="H19" s="49" t="s">
        <v>434</v>
      </c>
      <c r="I19" s="337" t="str">
        <f t="shared" si="0"/>
        <v/>
      </c>
      <c r="J19" s="356"/>
      <c r="K19" s="387"/>
    </row>
    <row r="20" spans="2:11" s="8" customFormat="1" ht="43.5" thickBot="1" x14ac:dyDescent="0.6">
      <c r="B20" s="361"/>
      <c r="C20" s="366"/>
      <c r="D20" s="56" t="s">
        <v>287</v>
      </c>
      <c r="E20" s="341" t="s">
        <v>187</v>
      </c>
      <c r="F20" s="79"/>
      <c r="G20" s="130"/>
      <c r="H20" s="59" t="s">
        <v>435</v>
      </c>
      <c r="I20" s="338" t="str">
        <f t="shared" si="0"/>
        <v/>
      </c>
      <c r="J20" s="351"/>
      <c r="K20" s="388"/>
    </row>
    <row r="21" spans="2:11" ht="12.6" thickTop="1" x14ac:dyDescent="0.55000000000000004"/>
  </sheetData>
  <sheetProtection algorithmName="SHA-512" hashValue="30Fe7tNd71Deo9/F79cJBnH2gMw4J91PVi8vl5xVr7opjglf1ywkdj5eky3nPyILSvMPuuspotVPpFBjpN00gw==" saltValue="DVMDU+Et7yjYZO1Pjvrxow==" spinCount="100000" sheet="1" objects="1" scenarios="1"/>
  <mergeCells count="9">
    <mergeCell ref="J13:J14"/>
    <mergeCell ref="K13:K14"/>
    <mergeCell ref="K15:K20"/>
    <mergeCell ref="J15:J20"/>
    <mergeCell ref="B2:H2"/>
    <mergeCell ref="B13:B14"/>
    <mergeCell ref="C13:C14"/>
    <mergeCell ref="C15:C20"/>
    <mergeCell ref="B15:B20"/>
  </mergeCells>
  <conditionalFormatting sqref="F13:F20">
    <cfRule type="containsText" dxfId="4" priority="7" operator="containsText" text="Delvis uenig">
      <formula>NOT(ISERROR(SEARCH("Delvis uenig",F13)))</formula>
    </cfRule>
    <cfRule type="containsText" dxfId="3" priority="8" operator="containsText" text="Verken enig eller uenig">
      <formula>NOT(ISERROR(SEARCH("Verken enig eller uenig",F13)))</formula>
    </cfRule>
    <cfRule type="containsText" dxfId="2" priority="9" operator="containsText" text="Helt enig">
      <formula>NOT(ISERROR(SEARCH("Helt enig",F13)))</formula>
    </cfRule>
    <cfRule type="containsText" dxfId="1" priority="10" operator="containsText" text="Helt uenig">
      <formula>NOT(ISERROR(SEARCH("Helt uenig",F13)))</formula>
    </cfRule>
  </conditionalFormatting>
  <conditionalFormatting sqref="F13:F47">
    <cfRule type="containsText" dxfId="0" priority="1" operator="containsText" text="Delvis enig">
      <formula>NOT(ISERROR(SEARCH("Delvis enig",F13)))</formula>
    </cfRule>
  </conditionalFormatting>
  <conditionalFormatting sqref="I13:I20">
    <cfRule type="colorScale" priority="12">
      <colorScale>
        <cfvo type="num" val="1"/>
        <cfvo type="num" val="3"/>
        <cfvo type="num" val="5"/>
        <color rgb="FFE83F53"/>
        <color rgb="FFF7B715"/>
        <color rgb="FF00AB84"/>
      </colorScale>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3114441-4C6B-FD44-A9A8-4578A208486A}">
          <x14:formula1>
            <xm:f>Bakgrunnsdata!$C$62:$C$67</xm:f>
          </x14:formula1>
          <xm:sqref>F13:F20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db96032-7ba7-4934-9f17-7414fd47aa97" xsi:nil="true"/>
    <lcf76f155ced4ddcb4097134ff3c332f xmlns="cb012662-f4c3-47c7-8dea-c6d0492350c8">
      <Terms xmlns="http://schemas.microsoft.com/office/infopath/2007/PartnerControls"/>
    </lcf76f155ced4ddcb4097134ff3c332f>
    <j25543a5815d485da9a5e0773ad762e9 xmlns="cdb96032-7ba7-4934-9f17-7414fd47aa97">
      <Terms xmlns="http://schemas.microsoft.com/office/infopath/2007/PartnerControls"/>
    </j25543a5815d485da9a5e0773ad762e9>
    <SharedWithUsers xmlns="cdb96032-7ba7-4934-9f17-7414fd47aa97">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0ECCAD850F1BD448DB75092B247B3E7" ma:contentTypeVersion="19" ma:contentTypeDescription="Opprett et nytt dokument." ma:contentTypeScope="" ma:versionID="627d5c45af68a660c93a94e6cb508d84">
  <xsd:schema xmlns:xsd="http://www.w3.org/2001/XMLSchema" xmlns:xs="http://www.w3.org/2001/XMLSchema" xmlns:p="http://schemas.microsoft.com/office/2006/metadata/properties" xmlns:ns2="cdb96032-7ba7-4934-9f17-7414fd47aa97" xmlns:ns3="cb012662-f4c3-47c7-8dea-c6d0492350c8" targetNamespace="http://schemas.microsoft.com/office/2006/metadata/properties" ma:root="true" ma:fieldsID="fd7f10f65c577aea0baeeccbdd17834d" ns2:_="" ns3:_="">
    <xsd:import namespace="cdb96032-7ba7-4934-9f17-7414fd47aa97"/>
    <xsd:import namespace="cb012662-f4c3-47c7-8dea-c6d0492350c8"/>
    <xsd:element name="properties">
      <xsd:complexType>
        <xsd:sequence>
          <xsd:element name="documentManagement">
            <xsd:complexType>
              <xsd:all>
                <xsd:element ref="ns2:j25543a5815d485da9a5e0773ad762e9" minOccurs="0"/>
                <xsd:element ref="ns2:TaxCatchAll"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2:SharedWithUsers" minOccurs="0"/>
                <xsd:element ref="ns2:SharedWithDetails"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b96032-7ba7-4934-9f17-7414fd47aa97" elementFormDefault="qualified">
    <xsd:import namespace="http://schemas.microsoft.com/office/2006/documentManagement/types"/>
    <xsd:import namespace="http://schemas.microsoft.com/office/infopath/2007/PartnerControls"/>
    <xsd:element name="j25543a5815d485da9a5e0773ad762e9" ma:index="9" nillable="true" ma:taxonomy="true" ma:internalName="j25543a5815d485da9a5e0773ad762e9" ma:taxonomyFieldName="GtProjectPhase" ma:displayName="Fase" ma:fieldId="{325543a5-815d-485d-a9a5-e0773ad762e9}" ma:sspId="eb0be57b-a27d-473a-a780-396a80130851" ma:termSetId="abcfc9d9-a263-4abb-8234-be973c46258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95c55b40-0b1b-4aaf-a8fb-19ff93768c1c}" ma:internalName="TaxCatchAll" ma:showField="CatchAllData" ma:web="cdb96032-7ba7-4934-9f17-7414fd47aa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012662-f4c3-47c7-8dea-c6d0492350c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B2B6C1-6625-44A3-8E76-35D1AB03E6AB}">
  <ds:schemaRefs>
    <ds:schemaRef ds:uri="http://schemas.microsoft.com/office/2006/metadata/properties"/>
    <ds:schemaRef ds:uri="http://schemas.microsoft.com/office/infopath/2007/PartnerControls"/>
    <ds:schemaRef ds:uri="cdb96032-7ba7-4934-9f17-7414fd47aa97"/>
    <ds:schemaRef ds:uri="cb012662-f4c3-47c7-8dea-c6d0492350c8"/>
  </ds:schemaRefs>
</ds:datastoreItem>
</file>

<file path=customXml/itemProps2.xml><?xml version="1.0" encoding="utf-8"?>
<ds:datastoreItem xmlns:ds="http://schemas.openxmlformats.org/officeDocument/2006/customXml" ds:itemID="{A24D14FB-00D1-4ADF-AFEE-578BC0F92CCA}">
  <ds:schemaRefs>
    <ds:schemaRef ds:uri="http://schemas.microsoft.com/sharepoint/v3/contenttype/forms"/>
  </ds:schemaRefs>
</ds:datastoreItem>
</file>

<file path=customXml/itemProps3.xml><?xml version="1.0" encoding="utf-8"?>
<ds:datastoreItem xmlns:ds="http://schemas.openxmlformats.org/officeDocument/2006/customXml" ds:itemID="{3B389C74-9D8F-4D36-8D5B-5D2EDC4D35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b96032-7ba7-4934-9f17-7414fd47aa97"/>
    <ds:schemaRef ds:uri="cb012662-f4c3-47c7-8dea-c6d0492350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12</vt:i4>
      </vt:variant>
    </vt:vector>
  </HeadingPairs>
  <TitlesOfParts>
    <vt:vector size="12" baseType="lpstr">
      <vt:lpstr>Introduksjon</vt:lpstr>
      <vt:lpstr>Ordliste</vt:lpstr>
      <vt:lpstr>A.Styring, ledelse, organiserin</vt:lpstr>
      <vt:lpstr>B. Kompetanse og kapasitet</vt:lpstr>
      <vt:lpstr>C. Bærekraft</vt:lpstr>
      <vt:lpstr>D.Innovasjon-leverandørutviklig</vt:lpstr>
      <vt:lpstr>E. Digitalisering</vt:lpstr>
      <vt:lpstr>F. Prosesseffektivisering</vt:lpstr>
      <vt:lpstr>G. Kostnadsbesparelser</vt:lpstr>
      <vt:lpstr>Oppsummering</vt:lpstr>
      <vt:lpstr>Oppsummering, fortsetter</vt:lpstr>
      <vt:lpstr>Bakgrunnsdata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Malin Elisabeth Tvedt Hogstad</dc:creator>
  <cp:keywords/>
  <dc:description/>
  <cp:lastModifiedBy>Helga Nermoen Burheim</cp:lastModifiedBy>
  <cp:revision/>
  <cp:lastPrinted>2024-10-15T08:06:26Z</cp:lastPrinted>
  <dcterms:created xsi:type="dcterms:W3CDTF">2015-06-05T18:17:20Z</dcterms:created>
  <dcterms:modified xsi:type="dcterms:W3CDTF">2024-11-25T14:34:03Z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GtProjectPhase">
    <vt:lpwstr/>
  </property>
  <property fmtid="{D5CDD505-2E9C-101B-9397-08002B2CF9AE}" pid="4" name="ContentTypeId">
    <vt:lpwstr>0x01010010ECCAD850F1BD448DB75092B247B3E7</vt:lpwstr>
  </property>
</Properties>
</file>